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ogolla\Documents\NUEVO CONTRATO 2024\PORTAL WEB\SITIO WEB\3.2.2 SEGUIMIENTO A LA CALIDAD DE AGUA\EXCEL - RIOS LAS CEIBAS -2024\"/>
    </mc:Choice>
  </mc:AlternateContent>
  <xr:revisionPtr revIDLastSave="0" documentId="13_ncr:1_{5939004C-7A44-4AF0-BE33-90E7C4FBDF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catoma El Tomo. TODOS" sheetId="15" r:id="rId1"/>
    <sheet name="Bocatoma El Guayabo FEB-JUL TOD" sheetId="1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5" l="1"/>
  <c r="A53" i="15"/>
  <c r="J53" i="16"/>
  <c r="A53" i="16"/>
  <c r="J52" i="16"/>
  <c r="A52" i="16"/>
  <c r="J52" i="15"/>
  <c r="A52" i="15"/>
  <c r="J51" i="16"/>
  <c r="A51" i="16"/>
  <c r="J51" i="15"/>
  <c r="A51" i="15"/>
  <c r="J50" i="16"/>
  <c r="A50" i="16"/>
  <c r="J50" i="15"/>
  <c r="A50" i="15"/>
  <c r="J49" i="16"/>
  <c r="A49" i="16"/>
  <c r="J49" i="15"/>
  <c r="A49" i="15"/>
  <c r="J48" i="16"/>
  <c r="A48" i="16"/>
  <c r="J48" i="15"/>
  <c r="A48" i="15"/>
  <c r="J47" i="16"/>
  <c r="A47" i="16"/>
  <c r="J47" i="15"/>
  <c r="A47" i="15"/>
  <c r="J46" i="16"/>
  <c r="A46" i="16"/>
  <c r="J46" i="15"/>
  <c r="A46" i="15"/>
  <c r="J45" i="16"/>
  <c r="A45" i="16"/>
  <c r="J45" i="15"/>
  <c r="A45" i="15"/>
  <c r="J44" i="16"/>
  <c r="A44" i="16"/>
  <c r="J43" i="16"/>
  <c r="A43" i="16"/>
  <c r="J42" i="16"/>
  <c r="A42" i="16"/>
  <c r="J41" i="16"/>
  <c r="A41" i="16"/>
  <c r="J40" i="16"/>
  <c r="A40" i="16"/>
  <c r="J39" i="16"/>
  <c r="A39" i="16"/>
  <c r="J38" i="16"/>
  <c r="A38" i="16"/>
  <c r="J37" i="16"/>
  <c r="A37" i="16"/>
  <c r="J36" i="16"/>
  <c r="A36" i="16"/>
  <c r="J35" i="16"/>
  <c r="A35" i="16"/>
  <c r="J34" i="16"/>
  <c r="A34" i="16"/>
  <c r="J33" i="16"/>
  <c r="A33" i="16"/>
  <c r="J32" i="16"/>
  <c r="A32" i="16"/>
  <c r="J31" i="16"/>
  <c r="A31" i="16"/>
  <c r="J30" i="16"/>
  <c r="A30" i="16"/>
  <c r="J29" i="16"/>
  <c r="A29" i="16"/>
  <c r="J28" i="16"/>
  <c r="A28" i="16"/>
  <c r="J27" i="16"/>
  <c r="A27" i="16"/>
  <c r="J26" i="16"/>
  <c r="A26" i="16"/>
  <c r="J25" i="16"/>
  <c r="A25" i="16"/>
  <c r="J24" i="16"/>
  <c r="A24" i="16"/>
  <c r="J23" i="16"/>
  <c r="A23" i="16"/>
  <c r="J22" i="16"/>
  <c r="A22" i="16"/>
  <c r="J21" i="16"/>
  <c r="A21" i="16"/>
  <c r="J20" i="16"/>
  <c r="A20" i="16"/>
  <c r="J19" i="16"/>
  <c r="A19" i="16"/>
  <c r="J18" i="16"/>
  <c r="A18" i="16"/>
  <c r="J17" i="16"/>
  <c r="A17" i="16"/>
  <c r="J16" i="16"/>
  <c r="A16" i="16"/>
  <c r="J15" i="16"/>
  <c r="A15" i="16"/>
  <c r="J14" i="16"/>
  <c r="A14" i="16"/>
  <c r="J13" i="16"/>
  <c r="A13" i="16"/>
  <c r="J12" i="16"/>
  <c r="A12" i="16"/>
  <c r="J11" i="16"/>
  <c r="A11" i="16"/>
  <c r="J10" i="16"/>
  <c r="A10" i="16"/>
  <c r="J9" i="16"/>
  <c r="A9" i="16"/>
  <c r="J8" i="16"/>
  <c r="A8" i="16"/>
  <c r="J7" i="16"/>
  <c r="A7" i="16"/>
  <c r="A6" i="16"/>
  <c r="J5" i="16"/>
  <c r="A5" i="16"/>
  <c r="J4" i="16"/>
  <c r="A4" i="16"/>
  <c r="J3" i="16"/>
  <c r="A3" i="16"/>
  <c r="J44" i="15"/>
  <c r="A44" i="15"/>
  <c r="J43" i="15"/>
  <c r="A43" i="15"/>
  <c r="J42" i="15"/>
  <c r="A42" i="15"/>
  <c r="J41" i="15"/>
  <c r="A41" i="15"/>
  <c r="J40" i="15"/>
  <c r="A40" i="15"/>
  <c r="J39" i="15"/>
  <c r="A39" i="15"/>
  <c r="J38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J22" i="15"/>
  <c r="A22" i="15"/>
  <c r="J21" i="15"/>
  <c r="A21" i="15"/>
  <c r="J20" i="15"/>
  <c r="A20" i="15"/>
  <c r="J19" i="15"/>
  <c r="A19" i="15"/>
  <c r="J18" i="15"/>
  <c r="A18" i="15"/>
  <c r="J17" i="15"/>
  <c r="A17" i="15"/>
  <c r="J16" i="15"/>
  <c r="A16" i="15"/>
  <c r="J15" i="15"/>
  <c r="A15" i="15"/>
  <c r="J14" i="15"/>
  <c r="A14" i="15"/>
  <c r="A13" i="15"/>
  <c r="A12" i="15"/>
  <c r="J11" i="15"/>
  <c r="A11" i="15"/>
  <c r="J10" i="15"/>
  <c r="A10" i="15"/>
  <c r="J9" i="15"/>
  <c r="A9" i="15"/>
  <c r="A8" i="15"/>
  <c r="J7" i="15"/>
  <c r="A7" i="15"/>
  <c r="A6" i="15"/>
  <c r="J5" i="15"/>
  <c r="A5" i="15"/>
  <c r="J4" i="15"/>
  <c r="A4" i="15"/>
  <c r="J3" i="15"/>
  <c r="A3" i="15"/>
</calcChain>
</file>

<file path=xl/sharedStrings.xml><?xml version="1.0" encoding="utf-8"?>
<sst xmlns="http://schemas.openxmlformats.org/spreadsheetml/2006/main" count="288" uniqueCount="47">
  <si>
    <t>A</t>
  </si>
  <si>
    <t>D</t>
  </si>
  <si>
    <t>Caudal Asignado</t>
  </si>
  <si>
    <t>Caudal Captado</t>
  </si>
  <si>
    <t>C. Ecológico Verano</t>
  </si>
  <si>
    <t>C.Ecológico T. Verano-Invierno.</t>
  </si>
  <si>
    <t>05 feb</t>
  </si>
  <si>
    <t>19 feb</t>
  </si>
  <si>
    <t>26 feb</t>
  </si>
  <si>
    <t>04 mar</t>
  </si>
  <si>
    <t>12 mar</t>
  </si>
  <si>
    <t>19 mar</t>
  </si>
  <si>
    <t>04 abr</t>
  </si>
  <si>
    <t>09 abr</t>
  </si>
  <si>
    <t>17 abr</t>
  </si>
  <si>
    <t>Fecha</t>
  </si>
  <si>
    <t>24 abr</t>
  </si>
  <si>
    <t>Bocatoma El Tomo.</t>
  </si>
  <si>
    <t>CUMPLE</t>
  </si>
  <si>
    <t>NO CUMPLE</t>
  </si>
  <si>
    <t>BOCATOMA EL GUAYABO</t>
  </si>
  <si>
    <t>Después</t>
  </si>
  <si>
    <t>Antes</t>
  </si>
  <si>
    <t>08 may</t>
  </si>
  <si>
    <t>21 may</t>
  </si>
  <si>
    <t>30 may</t>
  </si>
  <si>
    <t>25 jun</t>
  </si>
  <si>
    <t>28 jun</t>
  </si>
  <si>
    <t>23 jul</t>
  </si>
  <si>
    <t>29 jul</t>
  </si>
  <si>
    <t>Aforo Norte</t>
  </si>
  <si>
    <t>13 ago</t>
  </si>
  <si>
    <t>29 ago</t>
  </si>
  <si>
    <t>16 sep</t>
  </si>
  <si>
    <t>17 sep</t>
  </si>
  <si>
    <t>18 sep</t>
  </si>
  <si>
    <t>19 sep</t>
  </si>
  <si>
    <t>20 sep</t>
  </si>
  <si>
    <t>21 sep</t>
  </si>
  <si>
    <t>22 sep</t>
  </si>
  <si>
    <t>23 sep</t>
  </si>
  <si>
    <t>24 sep</t>
  </si>
  <si>
    <t>27 sep</t>
  </si>
  <si>
    <t>N</t>
  </si>
  <si>
    <t>28 sep</t>
  </si>
  <si>
    <t>29 sep</t>
  </si>
  <si>
    <t>30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</si>
</sst>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2" fillId="0" borderId="0" xfId="0" applyFon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/>
    <xf numFmtId="165" fontId="0" fillId="0" borderId="0" xfId="0" applyNumberFormat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Border="1"/>
    <xf numFmtId="1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Bocatoma</a:t>
            </a:r>
            <a:r>
              <a:rPr lang="en-US" b="1" baseline="0">
                <a:solidFill>
                  <a:sysClr val="windowText" lastClr="000000"/>
                </a:solidFill>
              </a:rPr>
              <a:t> el Tomo 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'Bocatoma El Tomo. TODOS'!$A$2:$D$2</c:f>
              <c:strCache>
                <c:ptCount val="1"/>
                <c:pt idx="0">
                  <c:v>Antes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'Bocatoma El Tomo. TODOS'!$A$3:$A$53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Tomo. TODOS'!$C$3:$C$53</c:f>
              <c:numCache>
                <c:formatCode>#,##0.000</c:formatCode>
                <c:ptCount val="51"/>
                <c:pt idx="0">
                  <c:v>2.4089999999999998</c:v>
                </c:pt>
                <c:pt idx="1">
                  <c:v>2.4079999999999999</c:v>
                </c:pt>
                <c:pt idx="2">
                  <c:v>1.7829999999999999</c:v>
                </c:pt>
                <c:pt idx="3">
                  <c:v>1.3839999999999999</c:v>
                </c:pt>
                <c:pt idx="4">
                  <c:v>1.762</c:v>
                </c:pt>
                <c:pt idx="5">
                  <c:v>1.8109999999999999</c:v>
                </c:pt>
                <c:pt idx="6">
                  <c:v>1.542</c:v>
                </c:pt>
                <c:pt idx="7">
                  <c:v>1.823</c:v>
                </c:pt>
                <c:pt idx="8">
                  <c:v>1.2909999999999999</c:v>
                </c:pt>
                <c:pt idx="9">
                  <c:v>3.3690000000000002</c:v>
                </c:pt>
                <c:pt idx="10">
                  <c:v>4.1269999999999998</c:v>
                </c:pt>
                <c:pt idx="11">
                  <c:v>2.3759999999999999</c:v>
                </c:pt>
                <c:pt idx="12">
                  <c:v>5.8550000000000004</c:v>
                </c:pt>
                <c:pt idx="13">
                  <c:v>2.6230000000000002</c:v>
                </c:pt>
                <c:pt idx="14">
                  <c:v>2.8460000000000001</c:v>
                </c:pt>
                <c:pt idx="15">
                  <c:v>2.5270000000000001</c:v>
                </c:pt>
                <c:pt idx="16">
                  <c:v>2.9569999999999999</c:v>
                </c:pt>
                <c:pt idx="17">
                  <c:v>2.5960000000000001</c:v>
                </c:pt>
                <c:pt idx="18">
                  <c:v>1.099</c:v>
                </c:pt>
                <c:pt idx="19">
                  <c:v>0.88700000000000001</c:v>
                </c:pt>
                <c:pt idx="20">
                  <c:v>1.228</c:v>
                </c:pt>
                <c:pt idx="21">
                  <c:v>1.236</c:v>
                </c:pt>
                <c:pt idx="22">
                  <c:v>1.0609999999999999</c:v>
                </c:pt>
                <c:pt idx="23">
                  <c:v>1.0089999999999999</c:v>
                </c:pt>
                <c:pt idx="24">
                  <c:v>1.1279999999999999</c:v>
                </c:pt>
                <c:pt idx="25">
                  <c:v>0.82299999999999995</c:v>
                </c:pt>
                <c:pt idx="26">
                  <c:v>0.97699999999999998</c:v>
                </c:pt>
                <c:pt idx="27">
                  <c:v>1.1819999999999999</c:v>
                </c:pt>
                <c:pt idx="28">
                  <c:v>0.91</c:v>
                </c:pt>
                <c:pt idx="29">
                  <c:v>1.1919999999999999</c:v>
                </c:pt>
                <c:pt idx="30">
                  <c:v>1.0349999999999999</c:v>
                </c:pt>
                <c:pt idx="31">
                  <c:v>1.109</c:v>
                </c:pt>
                <c:pt idx="32">
                  <c:v>1.7669999999999999</c:v>
                </c:pt>
                <c:pt idx="33">
                  <c:v>1.226</c:v>
                </c:pt>
                <c:pt idx="34">
                  <c:v>1.603</c:v>
                </c:pt>
                <c:pt idx="35">
                  <c:v>1.353</c:v>
                </c:pt>
                <c:pt idx="36">
                  <c:v>1.4970000000000001</c:v>
                </c:pt>
                <c:pt idx="37">
                  <c:v>1.034</c:v>
                </c:pt>
                <c:pt idx="38">
                  <c:v>0.92600000000000005</c:v>
                </c:pt>
                <c:pt idx="39">
                  <c:v>1.292</c:v>
                </c:pt>
                <c:pt idx="40">
                  <c:v>1.069</c:v>
                </c:pt>
                <c:pt idx="41">
                  <c:v>1.2370000000000001</c:v>
                </c:pt>
                <c:pt idx="42">
                  <c:v>1.175</c:v>
                </c:pt>
                <c:pt idx="43">
                  <c:v>1.419</c:v>
                </c:pt>
                <c:pt idx="44">
                  <c:v>1.901</c:v>
                </c:pt>
                <c:pt idx="45">
                  <c:v>1.4630000000000001</c:v>
                </c:pt>
                <c:pt idx="46">
                  <c:v>1.3140000000000001</c:v>
                </c:pt>
                <c:pt idx="47">
                  <c:v>1.0860000000000001</c:v>
                </c:pt>
                <c:pt idx="48">
                  <c:v>2.8290000000000002</c:v>
                </c:pt>
                <c:pt idx="49">
                  <c:v>5.0549999999999997</c:v>
                </c:pt>
                <c:pt idx="50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20C0-4FA9-A021-3A4506BDEBB0}"/>
            </c:ext>
          </c:extLst>
        </c:ser>
        <c:ser>
          <c:idx val="1"/>
          <c:order val="1"/>
          <c:tx>
            <c:strRef>
              <c:f>'Bocatoma El Tomo. TODOS'!$F$2:$H$2</c:f>
              <c:strCache>
                <c:ptCount val="1"/>
                <c:pt idx="0">
                  <c:v>Después</c:v>
                </c:pt>
              </c:strCache>
            </c:strRef>
          </c:tx>
          <c:spPr>
            <a:ln>
              <a:solidFill>
                <a:srgbClr val="92D050"/>
              </a:solidFill>
            </a:ln>
            <a:effectLst/>
          </c:spPr>
          <c:marker>
            <c:symbol val="none"/>
          </c:marker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-5400000" vert="horz" wrap="square" lIns="38100" tIns="19050" rIns="38100" bIns="19050" anchor="t" anchorCtr="0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'Bocatoma El Tomo. TODOS'!$A$3:$A$53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Tomo. TODOS'!$G$3:$G$53</c:f>
              <c:numCache>
                <c:formatCode>#,##0.000</c:formatCode>
                <c:ptCount val="51"/>
                <c:pt idx="0">
                  <c:v>1.006</c:v>
                </c:pt>
                <c:pt idx="1">
                  <c:v>1.6479999999999999</c:v>
                </c:pt>
                <c:pt idx="2">
                  <c:v>0.76400000000000001</c:v>
                </c:pt>
                <c:pt idx="3">
                  <c:v>0.69099999999999995</c:v>
                </c:pt>
                <c:pt idx="4">
                  <c:v>0.753</c:v>
                </c:pt>
                <c:pt idx="5">
                  <c:v>0.58899999999999997</c:v>
                </c:pt>
                <c:pt idx="6">
                  <c:v>0.84599999999999997</c:v>
                </c:pt>
                <c:pt idx="7">
                  <c:v>0.69699999999999995</c:v>
                </c:pt>
                <c:pt idx="8">
                  <c:v>0.52300000000000002</c:v>
                </c:pt>
                <c:pt idx="9">
                  <c:v>2.65</c:v>
                </c:pt>
                <c:pt idx="10">
                  <c:v>2.7530000000000001</c:v>
                </c:pt>
                <c:pt idx="11">
                  <c:v>0.85499999999999998</c:v>
                </c:pt>
                <c:pt idx="12">
                  <c:v>5.2889999999999997</c:v>
                </c:pt>
                <c:pt idx="13">
                  <c:v>1.2569999999999999</c:v>
                </c:pt>
                <c:pt idx="14">
                  <c:v>2.593</c:v>
                </c:pt>
                <c:pt idx="15">
                  <c:v>2.1190000000000002</c:v>
                </c:pt>
                <c:pt idx="16">
                  <c:v>2.419</c:v>
                </c:pt>
                <c:pt idx="17">
                  <c:v>1.413</c:v>
                </c:pt>
                <c:pt idx="18">
                  <c:v>0.41299999999999998</c:v>
                </c:pt>
                <c:pt idx="19">
                  <c:v>0.17899999999999999</c:v>
                </c:pt>
                <c:pt idx="20">
                  <c:v>0.223</c:v>
                </c:pt>
                <c:pt idx="21">
                  <c:v>0.29899999999999999</c:v>
                </c:pt>
                <c:pt idx="22">
                  <c:v>0.29199999999999998</c:v>
                </c:pt>
                <c:pt idx="23">
                  <c:v>0.26100000000000001</c:v>
                </c:pt>
                <c:pt idx="24">
                  <c:v>0.51900000000000002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0.308</c:v>
                </c:pt>
                <c:pt idx="28">
                  <c:v>0.248</c:v>
                </c:pt>
                <c:pt idx="29">
                  <c:v>0.40600000000000003</c:v>
                </c:pt>
                <c:pt idx="30">
                  <c:v>0.34200000000000003</c:v>
                </c:pt>
                <c:pt idx="31">
                  <c:v>0.35</c:v>
                </c:pt>
                <c:pt idx="32">
                  <c:v>0.97899999999999998</c:v>
                </c:pt>
                <c:pt idx="33">
                  <c:v>0.53</c:v>
                </c:pt>
                <c:pt idx="34">
                  <c:v>0.83499999999999996</c:v>
                </c:pt>
                <c:pt idx="35">
                  <c:v>0.378</c:v>
                </c:pt>
                <c:pt idx="36">
                  <c:v>0.48099999999999998</c:v>
                </c:pt>
                <c:pt idx="37">
                  <c:v>0.317</c:v>
                </c:pt>
                <c:pt idx="38">
                  <c:v>0.29099999999999998</c:v>
                </c:pt>
                <c:pt idx="39">
                  <c:v>0.64</c:v>
                </c:pt>
                <c:pt idx="40">
                  <c:v>0.379</c:v>
                </c:pt>
                <c:pt idx="41">
                  <c:v>0.29799999999999999</c:v>
                </c:pt>
                <c:pt idx="42">
                  <c:v>0.32100000000000001</c:v>
                </c:pt>
                <c:pt idx="43">
                  <c:v>0.6</c:v>
                </c:pt>
                <c:pt idx="44">
                  <c:v>1.288</c:v>
                </c:pt>
                <c:pt idx="45">
                  <c:v>0.72199999999999998</c:v>
                </c:pt>
                <c:pt idx="46">
                  <c:v>0.499</c:v>
                </c:pt>
                <c:pt idx="47">
                  <c:v>0.32900000000000001</c:v>
                </c:pt>
                <c:pt idx="48">
                  <c:v>1.873</c:v>
                </c:pt>
                <c:pt idx="49">
                  <c:v>4.1710000000000003</c:v>
                </c:pt>
                <c:pt idx="50">
                  <c:v>6.0869999999999997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0-4FA9-A021-3A4506BDEBB0}"/>
            </c:ext>
          </c:extLst>
        </c:ser>
        <c:ser>
          <c:idx val="2"/>
          <c:order val="2"/>
          <c:tx>
            <c:strRef>
              <c:f>'Bocatoma El Tomo. TODOS'!$C$56</c:f>
              <c:strCache>
                <c:ptCount val="1"/>
                <c:pt idx="0">
                  <c:v>C. Ecológico Verano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0-4FA9-A021-3A4506BDEBB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C0-4FA9-A021-3A4506BDEBB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0-4FA9-A021-3A4506BDEBB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C0-4FA9-A021-3A4506BDEBB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0-4FA9-A021-3A4506BDEBB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C0-4FA9-A021-3A4506BDEBB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C0-4FA9-A021-3A4506BDEBB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C0-4FA9-A021-3A4506BDEBB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C0-4FA9-A021-3A4506BDEBB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C0-4FA9-A021-3A4506BDEBB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C0-4FA9-A021-3A4506BDEBB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C0-4FA9-A021-3A4506BDEBB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C0-4FA9-A021-3A4506BDEBB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C0-4FA9-A021-3A4506BDEBB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C0-4FA9-A021-3A4506BDEBB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0C0-4FA9-A021-3A4506BDEBB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C0-4FA9-A021-3A4506BDEBB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C0-4FA9-A021-3A4506BDEBB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0C0-4FA9-A021-3A4506BDEBB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0C0-4FA9-A021-3A4506BDEBB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0C0-4FA9-A021-3A4506BDEBB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0C0-4FA9-A021-3A4506BDEBB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0C0-4FA9-A021-3A4506BDEBB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0C0-4FA9-A021-3A4506BDEBB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0C0-4FA9-A021-3A4506BDEBB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0C0-4FA9-A021-3A4506BDEBB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0C0-4FA9-A021-3A4506BDEBB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6C-47F3-BBC6-B22AC062FF6B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3D-47E4-B137-327DAB768877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3D-47E4-B137-327DAB768877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E-4518-90E7-1ABE4C94075A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A-4557-98EA-6ECEC933A0A7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A-4557-98EA-6ECEC933A0A7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17-4D9A-928D-5F97A9094A92}"/>
                </c:ext>
              </c:extLst>
            </c:dLbl>
            <c:spPr>
              <a:solidFill>
                <a:srgbClr val="FF6D4B"/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'Bocatoma El Tomo. TODOS'!$A$3:$A$53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Tomo. TODOS'!$C$57:$C$107</c:f>
              <c:numCache>
                <c:formatCode>General</c:formatCode>
                <c:ptCount val="51"/>
                <c:pt idx="0">
                  <c:v>0.13800000000000001</c:v>
                </c:pt>
                <c:pt idx="1">
                  <c:v>0.13800000000000001</c:v>
                </c:pt>
                <c:pt idx="2">
                  <c:v>0.13800000000000001</c:v>
                </c:pt>
                <c:pt idx="15">
                  <c:v>0.13800000000000001</c:v>
                </c:pt>
                <c:pt idx="16">
                  <c:v>0.13800000000000001</c:v>
                </c:pt>
                <c:pt idx="17">
                  <c:v>0.13800000000000001</c:v>
                </c:pt>
                <c:pt idx="18">
                  <c:v>0.13800000000000001</c:v>
                </c:pt>
                <c:pt idx="19">
                  <c:v>0.13800000000000001</c:v>
                </c:pt>
                <c:pt idx="20">
                  <c:v>0.13800000000000001</c:v>
                </c:pt>
                <c:pt idx="21">
                  <c:v>0.13800000000000001</c:v>
                </c:pt>
                <c:pt idx="22">
                  <c:v>0.13800000000000001</c:v>
                </c:pt>
                <c:pt idx="23">
                  <c:v>0.13800000000000001</c:v>
                </c:pt>
                <c:pt idx="24">
                  <c:v>0.13800000000000001</c:v>
                </c:pt>
                <c:pt idx="25">
                  <c:v>0.13800000000000001</c:v>
                </c:pt>
                <c:pt idx="26">
                  <c:v>0.13800000000000001</c:v>
                </c:pt>
                <c:pt idx="27">
                  <c:v>0.13800000000000001</c:v>
                </c:pt>
                <c:pt idx="28">
                  <c:v>0.13800000000000001</c:v>
                </c:pt>
                <c:pt idx="29">
                  <c:v>0.13800000000000001</c:v>
                </c:pt>
                <c:pt idx="30">
                  <c:v>0.13800000000000001</c:v>
                </c:pt>
                <c:pt idx="31">
                  <c:v>0.13800000000000001</c:v>
                </c:pt>
                <c:pt idx="32">
                  <c:v>0.13800000000000001</c:v>
                </c:pt>
                <c:pt idx="33">
                  <c:v>0.13800000000000001</c:v>
                </c:pt>
                <c:pt idx="34">
                  <c:v>0.13800000000000001</c:v>
                </c:pt>
                <c:pt idx="35">
                  <c:v>0.13800000000000001</c:v>
                </c:pt>
                <c:pt idx="36">
                  <c:v>0.13800000000000001</c:v>
                </c:pt>
                <c:pt idx="37">
                  <c:v>0.13800000000000001</c:v>
                </c:pt>
                <c:pt idx="38">
                  <c:v>0.13800000000000001</c:v>
                </c:pt>
                <c:pt idx="39">
                  <c:v>0.13800000000000001</c:v>
                </c:pt>
                <c:pt idx="40">
                  <c:v>0.13800000000000001</c:v>
                </c:pt>
                <c:pt idx="41">
                  <c:v>0.13800000000000001</c:v>
                </c:pt>
                <c:pt idx="42">
                  <c:v>0.13800000000000001</c:v>
                </c:pt>
                <c:pt idx="43">
                  <c:v>0.13800000000000001</c:v>
                </c:pt>
                <c:pt idx="44">
                  <c:v>0.13800000000000001</c:v>
                </c:pt>
                <c:pt idx="45">
                  <c:v>0.13800000000000001</c:v>
                </c:pt>
                <c:pt idx="46">
                  <c:v>0.13800000000000001</c:v>
                </c:pt>
                <c:pt idx="47">
                  <c:v>0.13800000000000001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0C0-4FA9-A021-3A4506BDEBB0}"/>
            </c:ext>
          </c:extLst>
        </c:ser>
        <c:ser>
          <c:idx val="3"/>
          <c:order val="3"/>
          <c:tx>
            <c:strRef>
              <c:f>'Bocatoma El Tomo. TODOS'!$D$56</c:f>
              <c:strCache>
                <c:ptCount val="1"/>
                <c:pt idx="0">
                  <c:v>C.Ecológico T. Verano-Invierno.</c:v>
                </c:pt>
              </c:strCache>
            </c:strRef>
          </c:tx>
          <c:spPr>
            <a:ln w="158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0C0-4FA9-A021-3A4506BDEB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0C0-4FA9-A021-3A4506BDEB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0C0-4FA9-A021-3A4506BDEB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0C0-4FA9-A021-3A4506BDEB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0C0-4FA9-A021-3A4506BDEB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0C0-4FA9-A021-3A4506BDEBB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0C0-4FA9-A021-3A4506BDEB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0C0-4FA9-A021-3A4506BDEBB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0C0-4FA9-A021-3A4506BDEBB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0C0-4FA9-A021-3A4506BDEBB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0C0-4FA9-A021-3A4506BDEBB0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'Bocatoma El Tomo. TODOS'!$A$3:$A$53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Tomo. TODOS'!$E$57:$E$107</c:f>
              <c:numCache>
                <c:formatCode>General</c:formatCode>
                <c:ptCount val="51"/>
                <c:pt idx="3">
                  <c:v>0.36799999999999999</c:v>
                </c:pt>
                <c:pt idx="4">
                  <c:v>0.36799999999999999</c:v>
                </c:pt>
                <c:pt idx="5">
                  <c:v>0.36799999999999999</c:v>
                </c:pt>
                <c:pt idx="6">
                  <c:v>0.36799999999999999</c:v>
                </c:pt>
                <c:pt idx="7">
                  <c:v>0.36799999999999999</c:v>
                </c:pt>
                <c:pt idx="8">
                  <c:v>0.36799999999999999</c:v>
                </c:pt>
                <c:pt idx="9">
                  <c:v>0.36799999999999999</c:v>
                </c:pt>
                <c:pt idx="10">
                  <c:v>0.36799999999999999</c:v>
                </c:pt>
                <c:pt idx="11">
                  <c:v>0.36799999999999999</c:v>
                </c:pt>
                <c:pt idx="12">
                  <c:v>0.36799999999999999</c:v>
                </c:pt>
                <c:pt idx="13">
                  <c:v>0.36799999999999999</c:v>
                </c:pt>
                <c:pt idx="14">
                  <c:v>0.36799999999999999</c:v>
                </c:pt>
                <c:pt idx="48">
                  <c:v>0.36799999999999999</c:v>
                </c:pt>
                <c:pt idx="49">
                  <c:v>0.36799999999999999</c:v>
                </c:pt>
                <c:pt idx="50">
                  <c:v>0.36799999999999999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20C0-4FA9-A021-3A4506BDE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76717727"/>
        <c:axId val="1676718207"/>
      </c:lineChart>
      <c:catAx>
        <c:axId val="167671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18207"/>
        <c:crosses val="autoZero"/>
        <c:auto val="1"/>
        <c:lblAlgn val="ctr"/>
        <c:lblOffset val="100"/>
        <c:noMultiLvlLbl val="0"/>
      </c:catAx>
      <c:valAx>
        <c:axId val="1676718207"/>
        <c:scaling>
          <c:orientation val="minMax"/>
          <c:max val="7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Caudal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m3/s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17727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Captación Bocatoma el Tomo 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'Bocatoma El Tomo. TODOS'!$J$2</c:f>
              <c:strCache>
                <c:ptCount val="1"/>
                <c:pt idx="0">
                  <c:v>Caudal Captado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728F-4A41-85BC-48EA20A10E0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8F-4A41-85BC-48EA20A10E0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728F-4A41-85BC-48EA20A10E0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28F-4A41-85BC-48EA20A10E08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728F-4A41-85BC-48EA20A10E08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728F-4A41-85BC-48EA20A10E0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28F-4A41-85BC-48EA20A10E08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C-728F-4A41-85BC-48EA20A10E0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28F-4A41-85BC-48EA20A10E0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28F-4A41-85BC-48EA20A10E08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0-728F-4A41-85BC-48EA20A10E08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2-728F-4A41-85BC-48EA20A10E0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28F-4A41-85BC-48EA20A10E08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728F-4A41-85BC-48EA20A10E0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728F-4A41-85BC-48EA20A10E08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8-728F-4A41-85BC-48EA20A10E08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A-728F-4A41-85BC-48EA20A10E08}"/>
              </c:ext>
            </c:extLst>
          </c:dPt>
          <c:dPt>
            <c:idx val="3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C-728F-4A41-85BC-48EA20A10E08}"/>
              </c:ext>
            </c:extLst>
          </c:dPt>
          <c:dPt>
            <c:idx val="3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E-728F-4A41-85BC-48EA20A10E08}"/>
              </c:ext>
            </c:extLst>
          </c:dPt>
          <c:dPt>
            <c:idx val="4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0-728F-4A41-85BC-48EA20A10E08}"/>
              </c:ext>
            </c:extLst>
          </c:dPt>
          <c:dPt>
            <c:idx val="4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82E1-496F-A81A-A8211C76D34D}"/>
              </c:ext>
            </c:extLst>
          </c:dPt>
          <c:dLbls>
            <c:dLbl>
              <c:idx val="0"/>
              <c:spPr>
                <a:solidFill>
                  <a:schemeClr val="bg1">
                    <a:lumMod val="85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-540000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28F-4A41-85BC-48EA20A10E08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-540000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'Bocatoma El Tomo. TODOS'!$A$3:$A$53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Tomo. TODOS'!$J$3:$J$53</c:f>
              <c:numCache>
                <c:formatCode>#,##0.000</c:formatCode>
                <c:ptCount val="51"/>
                <c:pt idx="0">
                  <c:v>1.3859999999999999</c:v>
                </c:pt>
                <c:pt idx="1">
                  <c:v>0.71799999999999997</c:v>
                </c:pt>
                <c:pt idx="2">
                  <c:v>1.0009999999999999</c:v>
                </c:pt>
                <c:pt idx="3">
                  <c:v>0.69299999999999995</c:v>
                </c:pt>
                <c:pt idx="4">
                  <c:v>0.98599999999999999</c:v>
                </c:pt>
                <c:pt idx="5">
                  <c:v>1.222</c:v>
                </c:pt>
                <c:pt idx="6">
                  <c:v>0.69600000000000006</c:v>
                </c:pt>
                <c:pt idx="7">
                  <c:v>1.1259999999999999</c:v>
                </c:pt>
                <c:pt idx="8">
                  <c:v>0.7679999999999999</c:v>
                </c:pt>
                <c:pt idx="9" formatCode="0.000">
                  <c:v>0.49</c:v>
                </c:pt>
                <c:pt idx="10" formatCode="0.000">
                  <c:v>1.3740000000000001</c:v>
                </c:pt>
                <c:pt idx="11" formatCode="0.000">
                  <c:v>1.5209999999999999</c:v>
                </c:pt>
                <c:pt idx="12" formatCode="0.000">
                  <c:v>0.56600000000000072</c:v>
                </c:pt>
                <c:pt idx="13" formatCode="0.000">
                  <c:v>1.3660000000000003</c:v>
                </c:pt>
                <c:pt idx="14" formatCode="0.000">
                  <c:v>0.25300000000000011</c:v>
                </c:pt>
                <c:pt idx="15" formatCode="0.000">
                  <c:v>0.40799999999999992</c:v>
                </c:pt>
                <c:pt idx="16" formatCode="0.000">
                  <c:v>0.53799999999999981</c:v>
                </c:pt>
                <c:pt idx="17" formatCode="0.000">
                  <c:v>1.1830000000000001</c:v>
                </c:pt>
                <c:pt idx="18" formatCode="0.000">
                  <c:v>0.58399999999999996</c:v>
                </c:pt>
                <c:pt idx="19" formatCode="0.000">
                  <c:v>0.69499999999999995</c:v>
                </c:pt>
                <c:pt idx="20" formatCode="0.000">
                  <c:v>0.99099999999999999</c:v>
                </c:pt>
                <c:pt idx="21" formatCode="0.000">
                  <c:v>0.89600000000000002</c:v>
                </c:pt>
                <c:pt idx="22" formatCode="0.000">
                  <c:v>0.752</c:v>
                </c:pt>
                <c:pt idx="23" formatCode="0.000">
                  <c:v>0.72799999999999998</c:v>
                </c:pt>
                <c:pt idx="24" formatCode="0.000">
                  <c:v>0.60299999999999998</c:v>
                </c:pt>
                <c:pt idx="25" formatCode="0.000">
                  <c:v>0.52800000000000002</c:v>
                </c:pt>
                <c:pt idx="26" formatCode="0.000">
                  <c:v>0.69</c:v>
                </c:pt>
                <c:pt idx="27" formatCode="0.000">
                  <c:v>0.87</c:v>
                </c:pt>
                <c:pt idx="28" formatCode="0.000">
                  <c:v>0.65700000000000003</c:v>
                </c:pt>
                <c:pt idx="29" formatCode="0.000">
                  <c:v>0.78100000000000003</c:v>
                </c:pt>
                <c:pt idx="30" formatCode="0.000">
                  <c:v>0.68799999999999994</c:v>
                </c:pt>
                <c:pt idx="31" formatCode="0.000">
                  <c:v>0.75600000000000001</c:v>
                </c:pt>
                <c:pt idx="32" formatCode="0.000">
                  <c:v>0.78300000000000003</c:v>
                </c:pt>
                <c:pt idx="33" formatCode="0.000">
                  <c:v>0.69</c:v>
                </c:pt>
                <c:pt idx="34" formatCode="0.000">
                  <c:v>0.76500000000000001</c:v>
                </c:pt>
                <c:pt idx="35" formatCode="0.000">
                  <c:v>0.97499999999999998</c:v>
                </c:pt>
                <c:pt idx="36" formatCode="0.000">
                  <c:v>1.016</c:v>
                </c:pt>
                <c:pt idx="37" formatCode="0.000">
                  <c:v>0.71700000000000008</c:v>
                </c:pt>
                <c:pt idx="38" formatCode="0.000">
                  <c:v>0.63500000000000001</c:v>
                </c:pt>
                <c:pt idx="39" formatCode="0.000">
                  <c:v>0.65200000000000002</c:v>
                </c:pt>
                <c:pt idx="40" formatCode="0.000">
                  <c:v>0.69</c:v>
                </c:pt>
                <c:pt idx="41" formatCode="0.000">
                  <c:v>0.93900000000000006</c:v>
                </c:pt>
                <c:pt idx="42" formatCode="0.000">
                  <c:v>0.85400000000000009</c:v>
                </c:pt>
                <c:pt idx="43" formatCode="0.000">
                  <c:v>0.81900000000000006</c:v>
                </c:pt>
                <c:pt idx="44" formatCode="0.000">
                  <c:v>0.61299999999999999</c:v>
                </c:pt>
                <c:pt idx="45" formatCode="0.000">
                  <c:v>0.7410000000000001</c:v>
                </c:pt>
                <c:pt idx="46" formatCode="0.000">
                  <c:v>0.81500000000000006</c:v>
                </c:pt>
                <c:pt idx="47" formatCode="0.000">
                  <c:v>0.75700000000000012</c:v>
                </c:pt>
                <c:pt idx="48" formatCode="0.000">
                  <c:v>0.95600000000000018</c:v>
                </c:pt>
                <c:pt idx="49" formatCode="0.000">
                  <c:v>0.88399999999999945</c:v>
                </c:pt>
                <c:pt idx="50" formatCode="0.000">
                  <c:v>0.78300000000000036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28F-4A41-85BC-48EA20A10E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76717727"/>
        <c:axId val="1676718207"/>
      </c:barChart>
      <c:lineChart>
        <c:grouping val="standard"/>
        <c:varyColors val="0"/>
        <c:ser>
          <c:idx val="3"/>
          <c:order val="1"/>
          <c:tx>
            <c:strRef>
              <c:f>'Bocatoma El Tomo. TODOS'!$K$2</c:f>
              <c:strCache>
                <c:ptCount val="1"/>
                <c:pt idx="0">
                  <c:v>Caudal Asignado</c:v>
                </c:pt>
              </c:strCache>
            </c:strRef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28F-4A41-85BC-48EA20A10E0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28F-4A41-85BC-48EA20A10E0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28F-4A41-85BC-48EA20A10E0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28F-4A41-85BC-48EA20A10E0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28F-4A41-85BC-48EA20A10E0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28F-4A41-85BC-48EA20A10E0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28F-4A41-85BC-48EA20A10E0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28F-4A41-85BC-48EA20A10E0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28F-4A41-85BC-48EA20A10E0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28F-4A41-85BC-48EA20A10E0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28F-4A41-85BC-48EA20A10E0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28F-4A41-85BC-48EA20A10E0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28F-4A41-85BC-48EA20A10E0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28F-4A41-85BC-48EA20A10E0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28F-4A41-85BC-48EA20A10E0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28F-4A41-85BC-48EA20A10E0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28F-4A41-85BC-48EA20A10E0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28F-4A41-85BC-48EA20A10E0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28F-4A41-85BC-48EA20A10E0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28F-4A41-85BC-48EA20A10E0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28F-4A41-85BC-48EA20A10E0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28F-4A41-85BC-48EA20A10E0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28F-4A41-85BC-48EA20A10E0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28F-4A41-85BC-48EA20A10E0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28F-4A41-85BC-48EA20A10E0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28F-4A41-85BC-48EA20A10E0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28F-4A41-85BC-48EA20A10E0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28F-4A41-85BC-48EA20A10E0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28F-4A41-85BC-48EA20A10E0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28F-4A41-85BC-48EA20A10E0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28F-4A41-85BC-48EA20A10E0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28F-4A41-85BC-48EA20A10E0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28F-4A41-85BC-48EA20A10E0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728F-4A41-85BC-48EA20A10E0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728F-4A41-85BC-48EA20A10E0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728F-4A41-85BC-48EA20A10E0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728F-4A41-85BC-48EA20A10E0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728F-4A41-85BC-48EA20A10E0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728F-4A41-85BC-48EA20A10E08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728F-4A41-85BC-48EA20A10E0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758-407C-9E09-CAF6280D5B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758-407C-9E09-CAF6280D5B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758-407C-9E09-CAF6280D5B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758-407C-9E09-CAF6280D5BCC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758-407C-9E09-CAF6280D5BC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758-407C-9E09-CAF6280D5BCC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51-4B28-97DA-CE96ABCD37F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F7A-436D-871F-E729B8B2BC84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2E1-496F-A81A-A8211C76D34D}"/>
                </c:ext>
              </c:extLst>
            </c:dLbl>
            <c:dLbl>
              <c:idx val="49"/>
              <c:layout>
                <c:manualLayout>
                  <c:x val="0"/>
                  <c:y val="4.436339510192143E-2"/>
                </c:manualLayout>
              </c:layout>
              <c:spPr>
                <a:solidFill>
                  <a:schemeClr val="accent5">
                    <a:lumMod val="60000"/>
                    <a:lumOff val="4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176836156731561E-2"/>
                      <c:h val="4.85352222553959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A0A5-44D1-BBDB-AD344537DC1F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0A5-44D1-BBDB-AD344537DC1F}"/>
                </c:ext>
              </c:extLst>
            </c:dLbl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#REF!</c:f>
            </c:strRef>
          </c:cat>
          <c:val>
            <c:numRef>
              <c:f>'Bocatoma El Tomo. TODOS'!$K$3:$K$53</c:f>
              <c:numCache>
                <c:formatCode>General</c:formatCode>
                <c:ptCount val="51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0.9</c:v>
                </c:pt>
                <c:pt idx="40">
                  <c:v>0.9</c:v>
                </c:pt>
                <c:pt idx="41">
                  <c:v>0.9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0.9</c:v>
                </c:pt>
                <c:pt idx="46">
                  <c:v>0.9</c:v>
                </c:pt>
                <c:pt idx="47">
                  <c:v>0.9</c:v>
                </c:pt>
                <c:pt idx="48">
                  <c:v>0.9</c:v>
                </c:pt>
                <c:pt idx="49">
                  <c:v>0.9</c:v>
                </c:pt>
                <c:pt idx="5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728F-4A41-85BC-48EA20A10E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76717727"/>
        <c:axId val="1676718207"/>
      </c:lineChart>
      <c:dateAx>
        <c:axId val="167671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18207"/>
        <c:crosses val="autoZero"/>
        <c:auto val="0"/>
        <c:lblOffset val="100"/>
        <c:baseTimeUnit val="days"/>
      </c:dateAx>
      <c:valAx>
        <c:axId val="1676718207"/>
        <c:scaling>
          <c:orientation val="minMax"/>
          <c:max val="1.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Caudal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m3/s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1772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1"/>
            </a:pPr>
            <a:r>
              <a:rPr lang="en-US" b="1"/>
              <a:t>Bocatoma el Guayabo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'Bocatoma El Guayabo FEB-JUL TOD'!$A$2:$D$2</c:f>
              <c:strCache>
                <c:ptCount val="1"/>
                <c:pt idx="0">
                  <c:v>Antes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'Bocatoma El Guayabo FEB-JUL TOD'!$A$3:$A$53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Guayabo FEB-JUL TOD'!$C$3:$C$53</c:f>
              <c:numCache>
                <c:formatCode>#,##0.000</c:formatCode>
                <c:ptCount val="51"/>
                <c:pt idx="0">
                  <c:v>3.0979999999999999</c:v>
                </c:pt>
                <c:pt idx="1">
                  <c:v>2.5739999999999998</c:v>
                </c:pt>
                <c:pt idx="2">
                  <c:v>2.6019999999999999</c:v>
                </c:pt>
                <c:pt idx="3">
                  <c:v>2.0699999999999998</c:v>
                </c:pt>
                <c:pt idx="4">
                  <c:v>2.6970000000000001</c:v>
                </c:pt>
                <c:pt idx="5">
                  <c:v>2.1259999999999999</c:v>
                </c:pt>
                <c:pt idx="6">
                  <c:v>3.4129999999999998</c:v>
                </c:pt>
                <c:pt idx="7">
                  <c:v>2.7389999999999999</c:v>
                </c:pt>
                <c:pt idx="8">
                  <c:v>2.157</c:v>
                </c:pt>
                <c:pt idx="9">
                  <c:v>3.508</c:v>
                </c:pt>
                <c:pt idx="10">
                  <c:v>3.3559999999999999</c:v>
                </c:pt>
                <c:pt idx="11">
                  <c:v>3.1859999999999999</c:v>
                </c:pt>
                <c:pt idx="12">
                  <c:v>6.9729999999999999</c:v>
                </c:pt>
                <c:pt idx="13">
                  <c:v>4.1379999999999999</c:v>
                </c:pt>
                <c:pt idx="14">
                  <c:v>3.992</c:v>
                </c:pt>
                <c:pt idx="15">
                  <c:v>3.516</c:v>
                </c:pt>
                <c:pt idx="16">
                  <c:v>3.4319999999999999</c:v>
                </c:pt>
                <c:pt idx="17">
                  <c:v>3.331</c:v>
                </c:pt>
                <c:pt idx="18">
                  <c:v>3.056</c:v>
                </c:pt>
                <c:pt idx="19">
                  <c:v>1.8720000000000001</c:v>
                </c:pt>
                <c:pt idx="20">
                  <c:v>2.3239999999999998</c:v>
                </c:pt>
                <c:pt idx="21">
                  <c:v>2.008</c:v>
                </c:pt>
                <c:pt idx="22">
                  <c:v>1.875</c:v>
                </c:pt>
                <c:pt idx="23">
                  <c:v>1.879</c:v>
                </c:pt>
                <c:pt idx="24">
                  <c:v>2.0419999999999998</c:v>
                </c:pt>
                <c:pt idx="25">
                  <c:v>1.962</c:v>
                </c:pt>
                <c:pt idx="26">
                  <c:v>2.302</c:v>
                </c:pt>
                <c:pt idx="27">
                  <c:v>2.0720000000000001</c:v>
                </c:pt>
                <c:pt idx="28">
                  <c:v>2.0499999999999998</c:v>
                </c:pt>
                <c:pt idx="29">
                  <c:v>1.9590000000000001</c:v>
                </c:pt>
                <c:pt idx="30">
                  <c:v>2.0649999999999999</c:v>
                </c:pt>
                <c:pt idx="31">
                  <c:v>1.9370000000000001</c:v>
                </c:pt>
                <c:pt idx="32">
                  <c:v>2.2029999999999998</c:v>
                </c:pt>
                <c:pt idx="33">
                  <c:v>2.3780000000000001</c:v>
                </c:pt>
                <c:pt idx="34">
                  <c:v>2.3839999999999999</c:v>
                </c:pt>
                <c:pt idx="35">
                  <c:v>2.1789999999999998</c:v>
                </c:pt>
                <c:pt idx="36">
                  <c:v>2.19</c:v>
                </c:pt>
                <c:pt idx="37">
                  <c:v>2.391</c:v>
                </c:pt>
                <c:pt idx="38">
                  <c:v>1.9510000000000001</c:v>
                </c:pt>
                <c:pt idx="39">
                  <c:v>2.4580000000000002</c:v>
                </c:pt>
                <c:pt idx="40">
                  <c:v>1.8720000000000001</c:v>
                </c:pt>
                <c:pt idx="41">
                  <c:v>1.9870000000000001</c:v>
                </c:pt>
                <c:pt idx="42">
                  <c:v>1.9359999999999999</c:v>
                </c:pt>
                <c:pt idx="43">
                  <c:v>2.0960000000000001</c:v>
                </c:pt>
                <c:pt idx="44">
                  <c:v>2.7029999999999998</c:v>
                </c:pt>
                <c:pt idx="45">
                  <c:v>2.1579999999999999</c:v>
                </c:pt>
                <c:pt idx="46">
                  <c:v>1.9419999999999999</c:v>
                </c:pt>
                <c:pt idx="47">
                  <c:v>1.907</c:v>
                </c:pt>
                <c:pt idx="48">
                  <c:v>3.5710000000000002</c:v>
                </c:pt>
                <c:pt idx="49">
                  <c:v>5.7709999999999999</c:v>
                </c:pt>
                <c:pt idx="50">
                  <c:v>8.8460000000000001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CEA6-4B3B-B70B-A28ED7ABF56E}"/>
            </c:ext>
          </c:extLst>
        </c:ser>
        <c:ser>
          <c:idx val="1"/>
          <c:order val="1"/>
          <c:tx>
            <c:strRef>
              <c:f>'Bocatoma El Guayabo FEB-JUL TOD'!$F$2:$H$2</c:f>
              <c:strCache>
                <c:ptCount val="1"/>
                <c:pt idx="0">
                  <c:v>Después</c:v>
                </c:pt>
              </c:strCache>
            </c:strRef>
          </c:tx>
          <c:spPr>
            <a:ln>
              <a:solidFill>
                <a:srgbClr val="92D050"/>
              </a:solidFill>
            </a:ln>
            <a:effectLst/>
          </c:spPr>
          <c:marker>
            <c:symbol val="none"/>
          </c:marker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'Bocatoma El Guayabo FEB-JUL TOD'!$A$3:$A$53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Guayabo FEB-JUL TOD'!$G$3:$G$52</c:f>
              <c:numCache>
                <c:formatCode>#,##0.000</c:formatCode>
                <c:ptCount val="50"/>
                <c:pt idx="0">
                  <c:v>2.0619999999999998</c:v>
                </c:pt>
                <c:pt idx="1">
                  <c:v>1.0429999999999999</c:v>
                </c:pt>
                <c:pt idx="2">
                  <c:v>1.615</c:v>
                </c:pt>
                <c:pt idx="3">
                  <c:v>1.542</c:v>
                </c:pt>
                <c:pt idx="4">
                  <c:v>1.7430000000000001</c:v>
                </c:pt>
                <c:pt idx="5">
                  <c:v>1.304</c:v>
                </c:pt>
                <c:pt idx="6">
                  <c:v>3.0720000000000001</c:v>
                </c:pt>
                <c:pt idx="7">
                  <c:v>1.764</c:v>
                </c:pt>
                <c:pt idx="8">
                  <c:v>1.696</c:v>
                </c:pt>
                <c:pt idx="9">
                  <c:v>1.97</c:v>
                </c:pt>
                <c:pt idx="10">
                  <c:v>2.5030000000000001</c:v>
                </c:pt>
                <c:pt idx="11">
                  <c:v>2.1339999999999999</c:v>
                </c:pt>
                <c:pt idx="12">
                  <c:v>5.9550000000000001</c:v>
                </c:pt>
                <c:pt idx="13">
                  <c:v>1.88</c:v>
                </c:pt>
                <c:pt idx="14">
                  <c:v>2.79</c:v>
                </c:pt>
                <c:pt idx="15">
                  <c:v>2.3029999999999999</c:v>
                </c:pt>
                <c:pt idx="16">
                  <c:v>2.5499999999999998</c:v>
                </c:pt>
                <c:pt idx="17">
                  <c:v>2.2450000000000001</c:v>
                </c:pt>
                <c:pt idx="18">
                  <c:v>1.125</c:v>
                </c:pt>
                <c:pt idx="19">
                  <c:v>0.97799999999999998</c:v>
                </c:pt>
                <c:pt idx="20">
                  <c:v>1.37</c:v>
                </c:pt>
                <c:pt idx="21">
                  <c:v>1.4890000000000001</c:v>
                </c:pt>
                <c:pt idx="22">
                  <c:v>1.016</c:v>
                </c:pt>
                <c:pt idx="23">
                  <c:v>0.999</c:v>
                </c:pt>
                <c:pt idx="24">
                  <c:v>1.175</c:v>
                </c:pt>
                <c:pt idx="25">
                  <c:v>1.032</c:v>
                </c:pt>
                <c:pt idx="26">
                  <c:v>1.919</c:v>
                </c:pt>
                <c:pt idx="27">
                  <c:v>1.0580000000000001</c:v>
                </c:pt>
                <c:pt idx="28">
                  <c:v>0.875</c:v>
                </c:pt>
                <c:pt idx="29">
                  <c:v>1.19</c:v>
                </c:pt>
                <c:pt idx="30">
                  <c:v>1.268</c:v>
                </c:pt>
                <c:pt idx="31">
                  <c:v>1.3089999999999999</c:v>
                </c:pt>
                <c:pt idx="32">
                  <c:v>2.1480000000000001</c:v>
                </c:pt>
                <c:pt idx="33">
                  <c:v>1.4179999999999999</c:v>
                </c:pt>
                <c:pt idx="34">
                  <c:v>1.843</c:v>
                </c:pt>
                <c:pt idx="35">
                  <c:v>1.4450000000000001</c:v>
                </c:pt>
                <c:pt idx="36">
                  <c:v>1.556</c:v>
                </c:pt>
                <c:pt idx="37">
                  <c:v>1.623</c:v>
                </c:pt>
                <c:pt idx="38">
                  <c:v>1.6140000000000001</c:v>
                </c:pt>
                <c:pt idx="39">
                  <c:v>1.339</c:v>
                </c:pt>
                <c:pt idx="40">
                  <c:v>1.3420000000000001</c:v>
                </c:pt>
                <c:pt idx="41">
                  <c:v>1.3160000000000001</c:v>
                </c:pt>
                <c:pt idx="42">
                  <c:v>1.153</c:v>
                </c:pt>
                <c:pt idx="43">
                  <c:v>1.0129999999999999</c:v>
                </c:pt>
                <c:pt idx="44">
                  <c:v>1.9550000000000001</c:v>
                </c:pt>
                <c:pt idx="45">
                  <c:v>1.4650000000000001</c:v>
                </c:pt>
                <c:pt idx="46">
                  <c:v>1.4159999999999999</c:v>
                </c:pt>
                <c:pt idx="47">
                  <c:v>1.2889999999999999</c:v>
                </c:pt>
                <c:pt idx="48">
                  <c:v>3.0590000000000002</c:v>
                </c:pt>
                <c:pt idx="49">
                  <c:v>5.6870000000000003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6-4B3B-B70B-A28ED7ABF56E}"/>
            </c:ext>
          </c:extLst>
        </c:ser>
        <c:ser>
          <c:idx val="2"/>
          <c:order val="2"/>
          <c:tx>
            <c:strRef>
              <c:f>'Bocatoma El Guayabo FEB-JUL TOD'!$C$55</c:f>
              <c:strCache>
                <c:ptCount val="1"/>
                <c:pt idx="0">
                  <c:v>C. Ecológico Verano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A6-4B3B-B70B-A28ED7ABF5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A6-4B3B-B70B-A28ED7ABF5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A6-4B3B-B70B-A28ED7ABF56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A6-4B3B-B70B-A28ED7ABF56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A6-4B3B-B70B-A28ED7ABF56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A6-4B3B-B70B-A28ED7ABF56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A6-4B3B-B70B-A28ED7ABF56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A6-4B3B-B70B-A28ED7ABF56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A6-4B3B-B70B-A28ED7ABF56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A6-4B3B-B70B-A28ED7ABF56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A6-4B3B-B70B-A28ED7ABF56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A6-4B3B-B70B-A28ED7ABF56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A6-4B3B-B70B-A28ED7ABF56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A6-4B3B-B70B-A28ED7ABF56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A6-4B3B-B70B-A28ED7ABF56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A6-4B3B-B70B-A28ED7ABF56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A6-4B3B-B70B-A28ED7ABF56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EA6-4B3B-B70B-A28ED7ABF56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A6-4B3B-B70B-A28ED7ABF56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EA6-4B3B-B70B-A28ED7ABF56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EA6-4B3B-B70B-A28ED7ABF56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EA6-4B3B-B70B-A28ED7ABF56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A6-4B3B-B70B-A28ED7ABF56E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EA6-4B3B-B70B-A28ED7ABF56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EA6-4B3B-B70B-A28ED7ABF56E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EA6-4B3B-B70B-A28ED7ABF56E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EA6-4B3B-B70B-A28ED7ABF56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EA6-4B3B-B70B-A28ED7ABF56E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EA6-4B3B-B70B-A28ED7ABF56E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EA6-4B3B-B70B-A28ED7ABF56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DA-47BF-BE15-C2638D926CD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9C-4976-B2BE-B6D9E35E4CF2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B9-8D48-3BB98685081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97-4E8C-9F09-195786040D44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97-4E8C-9F09-195786040D44}"/>
                </c:ext>
              </c:extLst>
            </c:dLbl>
            <c:spPr>
              <a:solidFill>
                <a:srgbClr val="FF6D4B"/>
              </a:solidFill>
              <a:ln>
                <a:solidFill>
                  <a:schemeClr val="tx1"/>
                </a:solidFill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'Bocatoma El Guayabo FEB-JUL TOD'!$A$3:$A$53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Guayabo FEB-JUL TOD'!$C$56:$C$105</c:f>
              <c:numCache>
                <c:formatCode>#,##0.000</c:formatCode>
                <c:ptCount val="50"/>
                <c:pt idx="0">
                  <c:v>0.52500000000000002</c:v>
                </c:pt>
                <c:pt idx="1">
                  <c:v>0.52500000000000002</c:v>
                </c:pt>
                <c:pt idx="2">
                  <c:v>0.52500000000000002</c:v>
                </c:pt>
                <c:pt idx="15" formatCode="General">
                  <c:v>0.52500000000000002</c:v>
                </c:pt>
                <c:pt idx="16" formatCode="General">
                  <c:v>0.52500000000000002</c:v>
                </c:pt>
                <c:pt idx="17" formatCode="General">
                  <c:v>0.52500000000000002</c:v>
                </c:pt>
                <c:pt idx="18" formatCode="General">
                  <c:v>0.52500000000000002</c:v>
                </c:pt>
                <c:pt idx="19" formatCode="General">
                  <c:v>0.52500000000000002</c:v>
                </c:pt>
                <c:pt idx="20" formatCode="General">
                  <c:v>0.52500000000000002</c:v>
                </c:pt>
                <c:pt idx="21" formatCode="General">
                  <c:v>0.52500000000000002</c:v>
                </c:pt>
                <c:pt idx="22" formatCode="General">
                  <c:v>0.52500000000000002</c:v>
                </c:pt>
                <c:pt idx="23" formatCode="General">
                  <c:v>0.52500000000000002</c:v>
                </c:pt>
                <c:pt idx="24" formatCode="General">
                  <c:v>0.52500000000000002</c:v>
                </c:pt>
                <c:pt idx="25" formatCode="General">
                  <c:v>0.52500000000000002</c:v>
                </c:pt>
                <c:pt idx="26" formatCode="General">
                  <c:v>0.52500000000000002</c:v>
                </c:pt>
                <c:pt idx="27" formatCode="General">
                  <c:v>0.52500000000000002</c:v>
                </c:pt>
                <c:pt idx="28" formatCode="General">
                  <c:v>0.52500000000000002</c:v>
                </c:pt>
                <c:pt idx="29" formatCode="General">
                  <c:v>0.52500000000000002</c:v>
                </c:pt>
                <c:pt idx="30" formatCode="General">
                  <c:v>0.52500000000000002</c:v>
                </c:pt>
                <c:pt idx="31" formatCode="General">
                  <c:v>0.52500000000000002</c:v>
                </c:pt>
                <c:pt idx="32" formatCode="General">
                  <c:v>0.52500000000000002</c:v>
                </c:pt>
                <c:pt idx="33" formatCode="General">
                  <c:v>0.52500000000000002</c:v>
                </c:pt>
                <c:pt idx="34" formatCode="General">
                  <c:v>0.52500000000000002</c:v>
                </c:pt>
                <c:pt idx="35" formatCode="General">
                  <c:v>0.52500000000000002</c:v>
                </c:pt>
                <c:pt idx="36" formatCode="General">
                  <c:v>0.52500000000000002</c:v>
                </c:pt>
                <c:pt idx="37" formatCode="General">
                  <c:v>0.52500000000000002</c:v>
                </c:pt>
                <c:pt idx="38" formatCode="General">
                  <c:v>0.52500000000000002</c:v>
                </c:pt>
                <c:pt idx="39" formatCode="General">
                  <c:v>0.52500000000000002</c:v>
                </c:pt>
                <c:pt idx="40" formatCode="General">
                  <c:v>0.52500000000000002</c:v>
                </c:pt>
                <c:pt idx="41" formatCode="General">
                  <c:v>0.52500000000000002</c:v>
                </c:pt>
                <c:pt idx="42" formatCode="General">
                  <c:v>0.52500000000000002</c:v>
                </c:pt>
                <c:pt idx="43" formatCode="General">
                  <c:v>0.52500000000000002</c:v>
                </c:pt>
                <c:pt idx="44" formatCode="General">
                  <c:v>0.52500000000000002</c:v>
                </c:pt>
                <c:pt idx="45" formatCode="General">
                  <c:v>0.52500000000000002</c:v>
                </c:pt>
                <c:pt idx="46" formatCode="General">
                  <c:v>0.52500000000000002</c:v>
                </c:pt>
                <c:pt idx="47" formatCode="General">
                  <c:v>0.52500000000000002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EA6-4B3B-B70B-A28ED7ABF56E}"/>
            </c:ext>
          </c:extLst>
        </c:ser>
        <c:ser>
          <c:idx val="3"/>
          <c:order val="3"/>
          <c:tx>
            <c:strRef>
              <c:f>'Bocatoma El Guayabo FEB-JUL TOD'!$D$55</c:f>
              <c:strCache>
                <c:ptCount val="1"/>
                <c:pt idx="0">
                  <c:v>C.Ecológico T. Verano-Invierno.</c:v>
                </c:pt>
              </c:strCache>
            </c:strRef>
          </c:tx>
          <c:spPr>
            <a:ln w="19050">
              <a:solidFill>
                <a:srgbClr val="FFFF00"/>
              </a:solidFill>
            </a:ln>
          </c:spPr>
          <c:marker>
            <c:symbol val="none"/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EA6-4B3B-B70B-A28ED7ABF5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EA6-4B3B-B70B-A28ED7ABF5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EA6-4B3B-B70B-A28ED7ABF5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EA6-4B3B-B70B-A28ED7ABF5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EA6-4B3B-B70B-A28ED7ABF56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EA6-4B3B-B70B-A28ED7ABF56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EA6-4B3B-B70B-A28ED7ABF56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EA6-4B3B-B70B-A28ED7ABF56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EA6-4B3B-B70B-A28ED7ABF56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EA6-4B3B-B70B-A28ED7ABF56E}"/>
                </c:ext>
              </c:extLst>
            </c:dLbl>
            <c:dLbl>
              <c:idx val="13"/>
              <c:layout>
                <c:manualLayout>
                  <c:x val="-3.3594501984805173E-4"/>
                  <c:y val="6.2137556403897868E-3"/>
                </c:manualLayout>
              </c:layout>
              <c:tx>
                <c:rich>
                  <a:bodyPr/>
                  <a:lstStyle/>
                  <a:p>
                    <a:fld id="{00DCEC35-6843-4DD5-8C82-449F095E6F9D}" type="VALUE">
                      <a:rPr lang="en-US" b="1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CEA6-4B3B-B70B-A28ED7ABF56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EA6-4B3B-B70B-A28ED7ABF56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EA6-4B3B-B70B-A28ED7ABF56E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EA6-4B3B-B70B-A28ED7ABF56E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EA6-4B3B-B70B-A28ED7ABF56E}"/>
                </c:ext>
              </c:extLst>
            </c:dLbl>
            <c:dLbl>
              <c:idx val="37"/>
              <c:layout>
                <c:manualLayout>
                  <c:x val="-1.3097042255934876E-4"/>
                  <c:y val="-0.10344827586206896"/>
                </c:manualLayout>
              </c:layout>
              <c:spPr>
                <a:solidFill>
                  <a:srgbClr val="FFFF00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EA6-4B3B-B70B-A28ED7ABF56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13-4A9B-B758-85493C8F626B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DA-451E-9B71-04C0C5AB6FE2}"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'Bocatoma El Guayabo FEB-JUL TOD'!$A$3:$A$53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Guayabo FEB-JUL TOD'!$D$56:$D$106</c:f>
              <c:numCache>
                <c:formatCode>General</c:formatCode>
                <c:ptCount val="51"/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48">
                  <c:v>0.875</c:v>
                </c:pt>
                <c:pt idx="49">
                  <c:v>0.875</c:v>
                </c:pt>
                <c:pt idx="50">
                  <c:v>0.875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CEA6-4B3B-B70B-A28ED7ABF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6717727"/>
        <c:axId val="1676718207"/>
      </c:lineChart>
      <c:catAx>
        <c:axId val="167671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6718207"/>
        <c:crosses val="autoZero"/>
        <c:auto val="1"/>
        <c:lblAlgn val="ctr"/>
        <c:lblOffset val="100"/>
        <c:noMultiLvlLbl val="0"/>
      </c:catAx>
      <c:valAx>
        <c:axId val="1676718207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Caudal m3/s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6717727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Captación Bocatoma el Guayabo 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'Bocatoma El Guayabo FEB-JUL TOD'!$J$2</c:f>
              <c:strCache>
                <c:ptCount val="1"/>
                <c:pt idx="0">
                  <c:v>Caudal Captado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2DF7-46DC-B166-CFEBE8089342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2DF7-46DC-B166-CFEBE8089342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2DF7-46DC-B166-CFEBE808934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DF7-46DC-B166-CFEBE80893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DF7-46DC-B166-CFEBE808934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F7-46DC-B166-CFEBE808934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DF7-46DC-B166-CFEBE808934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DF7-46DC-B166-CFEBE8089342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C-2DF7-46DC-B166-CFEBE8089342}"/>
              </c:ext>
            </c:extLst>
          </c:dPt>
          <c:dPt>
            <c:idx val="2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E-2DF7-46DC-B166-CFEBE8089342}"/>
              </c:ext>
            </c:extLst>
          </c:dPt>
          <c:dPt>
            <c:idx val="2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0-2DF7-46DC-B166-CFEBE8089342}"/>
              </c:ext>
            </c:extLst>
          </c:dPt>
          <c:dPt>
            <c:idx val="3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2-2DF7-46DC-B166-CFEBE8089342}"/>
              </c:ext>
            </c:extLst>
          </c:dPt>
          <c:dPt>
            <c:idx val="3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4-2DF7-46DC-B166-CFEBE8089342}"/>
              </c:ext>
            </c:extLst>
          </c:dPt>
          <c:dPt>
            <c:idx val="3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6-2DF7-46DC-B166-CFEBE8089342}"/>
              </c:ext>
            </c:extLst>
          </c:dPt>
          <c:dPt>
            <c:idx val="3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8-2DF7-46DC-B166-CFEBE8089342}"/>
              </c:ext>
            </c:extLst>
          </c:dPt>
          <c:dPt>
            <c:idx val="3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A-2DF7-46DC-B166-CFEBE8089342}"/>
              </c:ext>
            </c:extLst>
          </c:dPt>
          <c:dPt>
            <c:idx val="3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C-2DF7-46DC-B166-CFEBE8089342}"/>
              </c:ext>
            </c:extLst>
          </c:dPt>
          <c:dPt>
            <c:idx val="3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E-2DF7-46DC-B166-CFEBE8089342}"/>
              </c:ext>
            </c:extLst>
          </c:dPt>
          <c:dPt>
            <c:idx val="3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0-2DF7-46DC-B166-CFEBE8089342}"/>
              </c:ext>
            </c:extLst>
          </c:dPt>
          <c:dPt>
            <c:idx val="4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4-5F5C-486B-BCD2-7B630E31088B}"/>
              </c:ext>
            </c:extLst>
          </c:dPt>
          <c:dPt>
            <c:idx val="4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5-5F5C-486B-BCD2-7B630E31088B}"/>
              </c:ext>
            </c:extLst>
          </c:dPt>
          <c:dPt>
            <c:idx val="4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6-5F5C-486B-BCD2-7B630E31088B}"/>
              </c:ext>
            </c:extLst>
          </c:dPt>
          <c:dPt>
            <c:idx val="4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7-5F5C-486B-BCD2-7B630E31088B}"/>
              </c:ext>
            </c:extLst>
          </c:dPt>
          <c:dPt>
            <c:idx val="4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8-5F5C-486B-BCD2-7B630E31088B}"/>
              </c:ext>
            </c:extLst>
          </c:dPt>
          <c:dPt>
            <c:idx val="4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D-87AE-4015-A97F-46FAA93AC083}"/>
              </c:ext>
            </c:extLst>
          </c:dPt>
          <c:dPt>
            <c:idx val="4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E-87AE-4015-A97F-46FAA93AC083}"/>
              </c:ext>
            </c:extLst>
          </c:dPt>
          <c:dPt>
            <c:idx val="4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30-6AD8-4AC1-8EC1-42EC38F68FC0}"/>
              </c:ext>
            </c:extLst>
          </c:dPt>
          <c:dPt>
            <c:idx val="4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32-8C92-458A-9DF7-B5D501131A47}"/>
              </c:ext>
            </c:extLst>
          </c:dPt>
          <c:dLbls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'Bocatoma El Guayabo FEB-JUL TOD'!$A$3:$A$53</c:f>
              <c:strCache>
                <c:ptCount val="51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  <c:pt idx="17">
                  <c:v>13 ago</c:v>
                </c:pt>
                <c:pt idx="18">
                  <c:v>29 ago</c:v>
                </c:pt>
                <c:pt idx="19">
                  <c:v>16 sep</c:v>
                </c:pt>
                <c:pt idx="20">
                  <c:v>17 sep</c:v>
                </c:pt>
                <c:pt idx="21">
                  <c:v>18 sep</c:v>
                </c:pt>
                <c:pt idx="22">
                  <c:v>19 sep</c:v>
                </c:pt>
                <c:pt idx="23">
                  <c:v>20 sep</c:v>
                </c:pt>
                <c:pt idx="24">
                  <c:v>21 sep</c:v>
                </c:pt>
                <c:pt idx="25">
                  <c:v>22 sep</c:v>
                </c:pt>
                <c:pt idx="26">
                  <c:v>23 sep</c:v>
                </c:pt>
                <c:pt idx="27">
                  <c:v>24 sep</c:v>
                </c:pt>
                <c:pt idx="28">
                  <c:v>25 sep</c:v>
                </c:pt>
                <c:pt idx="29">
                  <c:v>26 sep</c:v>
                </c:pt>
                <c:pt idx="30">
                  <c:v>27 sep</c:v>
                </c:pt>
                <c:pt idx="31">
                  <c:v>28 sep</c:v>
                </c:pt>
                <c:pt idx="32">
                  <c:v>29 sep</c:v>
                </c:pt>
                <c:pt idx="33">
                  <c:v>30 sep</c:v>
                </c:pt>
                <c:pt idx="34">
                  <c:v>01 oct</c:v>
                </c:pt>
                <c:pt idx="35">
                  <c:v>02 oct</c:v>
                </c:pt>
                <c:pt idx="36">
                  <c:v>03 oct</c:v>
                </c:pt>
                <c:pt idx="37">
                  <c:v>04 oct</c:v>
                </c:pt>
                <c:pt idx="38">
                  <c:v>07 oct</c:v>
                </c:pt>
                <c:pt idx="39">
                  <c:v>10 oct</c:v>
                </c:pt>
                <c:pt idx="40">
                  <c:v>12 oct</c:v>
                </c:pt>
                <c:pt idx="41">
                  <c:v>15 oct</c:v>
                </c:pt>
                <c:pt idx="42">
                  <c:v>18 oct</c:v>
                </c:pt>
                <c:pt idx="43">
                  <c:v>21 oct</c:v>
                </c:pt>
                <c:pt idx="44">
                  <c:v>25 oct</c:v>
                </c:pt>
                <c:pt idx="45">
                  <c:v>28 oct</c:v>
                </c:pt>
                <c:pt idx="46">
                  <c:v>30 oct</c:v>
                </c:pt>
                <c:pt idx="47">
                  <c:v>31 oct</c:v>
                </c:pt>
                <c:pt idx="48">
                  <c:v>05 nov</c:v>
                </c:pt>
                <c:pt idx="49">
                  <c:v>02 dic</c:v>
                </c:pt>
                <c:pt idx="50">
                  <c:v>16 dic</c:v>
                </c:pt>
              </c:strCache>
            </c:strRef>
          </c:cat>
          <c:val>
            <c:numRef>
              <c:f>'Bocatoma El Guayabo FEB-JUL TOD'!$J$3:$J$53</c:f>
              <c:numCache>
                <c:formatCode>#,##0.000</c:formatCode>
                <c:ptCount val="51"/>
                <c:pt idx="0">
                  <c:v>1.036</c:v>
                </c:pt>
                <c:pt idx="1">
                  <c:v>1.5309999999999999</c:v>
                </c:pt>
                <c:pt idx="2">
                  <c:v>0.98699999999999988</c:v>
                </c:pt>
                <c:pt idx="3">
                  <c:v>0.52800000000000002</c:v>
                </c:pt>
                <c:pt idx="4">
                  <c:v>0.95399999999999996</c:v>
                </c:pt>
                <c:pt idx="5">
                  <c:v>0.82199999999999984</c:v>
                </c:pt>
                <c:pt idx="6">
                  <c:v>0.34099999999999975</c:v>
                </c:pt>
                <c:pt idx="7">
                  <c:v>0.97499999999999987</c:v>
                </c:pt>
                <c:pt idx="8">
                  <c:v>0.46100000000000008</c:v>
                </c:pt>
                <c:pt idx="9">
                  <c:v>1.538</c:v>
                </c:pt>
                <c:pt idx="10">
                  <c:v>0.85299999999999976</c:v>
                </c:pt>
                <c:pt idx="11">
                  <c:v>1.052</c:v>
                </c:pt>
                <c:pt idx="12" formatCode="0.000">
                  <c:v>1.0179999999999998</c:v>
                </c:pt>
                <c:pt idx="13" formatCode="0.000">
                  <c:v>2.258</c:v>
                </c:pt>
                <c:pt idx="14" formatCode="0.000">
                  <c:v>1.202</c:v>
                </c:pt>
                <c:pt idx="15" formatCode="0.000">
                  <c:v>1.2130000000000001</c:v>
                </c:pt>
                <c:pt idx="16" formatCode="0.000">
                  <c:v>0.88200000000000012</c:v>
                </c:pt>
                <c:pt idx="17" formatCode="0.000">
                  <c:v>1.0859999999999999</c:v>
                </c:pt>
                <c:pt idx="18" formatCode="0.000">
                  <c:v>1.931</c:v>
                </c:pt>
                <c:pt idx="19" formatCode="0.000">
                  <c:v>0.89400000000000013</c:v>
                </c:pt>
                <c:pt idx="20" formatCode="0.000">
                  <c:v>0.95399999999999974</c:v>
                </c:pt>
                <c:pt idx="21" formatCode="0.000">
                  <c:v>0.51899999999999991</c:v>
                </c:pt>
                <c:pt idx="22" formatCode="0.000">
                  <c:v>0.85899999999999999</c:v>
                </c:pt>
                <c:pt idx="23" formatCode="0.000">
                  <c:v>0.88</c:v>
                </c:pt>
                <c:pt idx="24" formatCode="0.000">
                  <c:v>0.86699999999999977</c:v>
                </c:pt>
                <c:pt idx="25" formatCode="0.000">
                  <c:v>0.92999999999999994</c:v>
                </c:pt>
                <c:pt idx="26" formatCode="0.000">
                  <c:v>0.38300000000000001</c:v>
                </c:pt>
                <c:pt idx="27" formatCode="0.000">
                  <c:v>1.014</c:v>
                </c:pt>
                <c:pt idx="28" formatCode="0.000">
                  <c:v>1.1749999999999998</c:v>
                </c:pt>
                <c:pt idx="29" formatCode="0.000">
                  <c:v>0.76900000000000013</c:v>
                </c:pt>
                <c:pt idx="30" formatCode="0.000">
                  <c:v>0.79699999999999993</c:v>
                </c:pt>
                <c:pt idx="31" formatCode="0.000">
                  <c:v>0.62800000000000011</c:v>
                </c:pt>
                <c:pt idx="32" formatCode="0.000">
                  <c:v>5.4999999999999716E-2</c:v>
                </c:pt>
                <c:pt idx="33" formatCode="0.000">
                  <c:v>0.96000000000000019</c:v>
                </c:pt>
                <c:pt idx="34" formatCode="0.000">
                  <c:v>0.54099999999999993</c:v>
                </c:pt>
                <c:pt idx="35" formatCode="0.000">
                  <c:v>0.73399999999999976</c:v>
                </c:pt>
                <c:pt idx="36" formatCode="0.000">
                  <c:v>0.6339999999999999</c:v>
                </c:pt>
                <c:pt idx="37" formatCode="0.000">
                  <c:v>0.76800000000000002</c:v>
                </c:pt>
                <c:pt idx="38" formatCode="0.000">
                  <c:v>0.33699999999999997</c:v>
                </c:pt>
                <c:pt idx="39" formatCode="0.000">
                  <c:v>1.1190000000000002</c:v>
                </c:pt>
                <c:pt idx="40" formatCode="0.000">
                  <c:v>0.53</c:v>
                </c:pt>
                <c:pt idx="41" formatCode="0.000">
                  <c:v>0.67100000000000004</c:v>
                </c:pt>
                <c:pt idx="42" formatCode="0.000">
                  <c:v>0.78299999999999992</c:v>
                </c:pt>
                <c:pt idx="43" formatCode="0.000">
                  <c:v>1.0830000000000002</c:v>
                </c:pt>
                <c:pt idx="44" formatCode="0.000">
                  <c:v>0.74799999999999978</c:v>
                </c:pt>
                <c:pt idx="45" formatCode="0.000">
                  <c:v>0.69299999999999984</c:v>
                </c:pt>
                <c:pt idx="46" formatCode="0.000">
                  <c:v>0.52600000000000002</c:v>
                </c:pt>
                <c:pt idx="47" formatCode="0.000">
                  <c:v>0.6180000000000001</c:v>
                </c:pt>
                <c:pt idx="48" formatCode="0.000">
                  <c:v>0.51200000000000001</c:v>
                </c:pt>
                <c:pt idx="49" formatCode="0.000">
                  <c:v>8.3999999999999631E-2</c:v>
                </c:pt>
                <c:pt idx="50" formatCode="0.000">
                  <c:v>1.6470000000000002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DF7-46DC-B166-CFEBE808934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76717727"/>
        <c:axId val="1676718207"/>
      </c:barChart>
      <c:lineChart>
        <c:grouping val="standard"/>
        <c:varyColors val="0"/>
        <c:ser>
          <c:idx val="3"/>
          <c:order val="1"/>
          <c:tx>
            <c:strRef>
              <c:f>'Bocatoma El Guayabo FEB-JUL TOD'!$K$2</c:f>
              <c:strCache>
                <c:ptCount val="1"/>
                <c:pt idx="0">
                  <c:v>Caudal Asignado</c:v>
                </c:pt>
              </c:strCache>
            </c:strRef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DF7-46DC-B166-CFEBE8089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DF7-46DC-B166-CFEBE8089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DF7-46DC-B166-CFEBE80893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DF7-46DC-B166-CFEBE80893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DF7-46DC-B166-CFEBE80893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DF7-46DC-B166-CFEBE80893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DF7-46DC-B166-CFEBE808934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DF7-46DC-B166-CFEBE808934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DF7-46DC-B166-CFEBE808934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DF7-46DC-B166-CFEBE808934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DF7-46DC-B166-CFEBE808934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DF7-46DC-B166-CFEBE808934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DF7-46DC-B166-CFEBE808934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DF7-46DC-B166-CFEBE808934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DF7-46DC-B166-CFEBE808934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DF7-46DC-B166-CFEBE808934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DF7-46DC-B166-CFEBE808934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DF7-46DC-B166-CFEBE808934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DF7-46DC-B166-CFEBE808934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DF7-46DC-B166-CFEBE808934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DF7-46DC-B166-CFEBE808934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DF7-46DC-B166-CFEBE808934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DF7-46DC-B166-CFEBE808934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DF7-46DC-B166-CFEBE808934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DF7-46DC-B166-CFEBE808934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DF7-46DC-B166-CFEBE808934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DF7-46DC-B166-CFEBE808934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DF7-46DC-B166-CFEBE808934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DF7-46DC-B166-CFEBE808934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DF7-46DC-B166-CFEBE808934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DF7-46DC-B166-CFEBE808934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DF7-46DC-B166-CFEBE808934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DF7-46DC-B166-CFEBE808934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DF7-46DC-B166-CFEBE8089342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DF7-46DC-B166-CFEBE8089342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DF7-46DC-B166-CFEBE8089342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DF7-46DC-B166-CFEBE8089342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DF7-46DC-B166-CFEBE8089342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DF7-46DC-B166-CFEBE8089342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DF7-46DC-B166-CFEBE8089342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DF7-46DC-B166-CFEBE8089342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FC3-4C97-8201-4B43449CE7FF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F5C-486B-BCD2-7B630E31088B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F5C-486B-BCD2-7B630E31088B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7AE-4015-A97F-46FAA93AC08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F5C-486B-BCD2-7B630E31088B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AD8-4AC1-8EC1-42EC38F68FC0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7AE-4015-A97F-46FAA93AC08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D87-4EE4-9C94-E6BE876808F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C92-458A-9DF7-B5D501131A47}"/>
                </c:ext>
              </c:extLst>
            </c:dLbl>
            <c:dLbl>
              <c:idx val="50"/>
              <c:spPr>
                <a:solidFill>
                  <a:schemeClr val="accent5">
                    <a:lumMod val="60000"/>
                    <a:lumOff val="4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47CF-4FC8-9731-CCB4E724D3A0}"/>
                </c:ext>
              </c:extLst>
            </c:dLbl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'Bocatoma El Guayabo FEB-JUL TOD'!$A$3:$A$19</c:f>
              <c:strCache>
                <c:ptCount val="17"/>
                <c:pt idx="0">
                  <c:v>05 feb</c:v>
                </c:pt>
                <c:pt idx="1">
                  <c:v>19 feb</c:v>
                </c:pt>
                <c:pt idx="2">
                  <c:v>26 feb</c:v>
                </c:pt>
                <c:pt idx="3">
                  <c:v>04 mar</c:v>
                </c:pt>
                <c:pt idx="4">
                  <c:v>12 mar</c:v>
                </c:pt>
                <c:pt idx="5">
                  <c:v>19 mar</c:v>
                </c:pt>
                <c:pt idx="6">
                  <c:v>04 abr</c:v>
                </c:pt>
                <c:pt idx="7">
                  <c:v>09 abr</c:v>
                </c:pt>
                <c:pt idx="8">
                  <c:v>17 abr</c:v>
                </c:pt>
                <c:pt idx="9">
                  <c:v>24 abr</c:v>
                </c:pt>
                <c:pt idx="10">
                  <c:v>08 may</c:v>
                </c:pt>
                <c:pt idx="11">
                  <c:v>21 may</c:v>
                </c:pt>
                <c:pt idx="12">
                  <c:v>30 may</c:v>
                </c:pt>
                <c:pt idx="13">
                  <c:v>25 jun</c:v>
                </c:pt>
                <c:pt idx="14">
                  <c:v>28 jun</c:v>
                </c:pt>
                <c:pt idx="15">
                  <c:v>23 jul</c:v>
                </c:pt>
                <c:pt idx="16">
                  <c:v>29 jul</c:v>
                </c:pt>
              </c:strCache>
            </c:strRef>
          </c:cat>
          <c:val>
            <c:numRef>
              <c:f>'Bocatoma El Guayabo FEB-JUL TOD'!$K$3:$K$53</c:f>
              <c:numCache>
                <c:formatCode>General</c:formatCode>
                <c:ptCount val="51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0.8</c:v>
                </c:pt>
                <c:pt idx="41">
                  <c:v>0.8</c:v>
                </c:pt>
                <c:pt idx="42">
                  <c:v>0.8</c:v>
                </c:pt>
                <c:pt idx="43">
                  <c:v>0.8</c:v>
                </c:pt>
                <c:pt idx="44">
                  <c:v>0.8</c:v>
                </c:pt>
                <c:pt idx="45">
                  <c:v>0.8</c:v>
                </c:pt>
                <c:pt idx="46">
                  <c:v>0.8</c:v>
                </c:pt>
                <c:pt idx="47">
                  <c:v>0.8</c:v>
                </c:pt>
                <c:pt idx="48">
                  <c:v>0.8</c:v>
                </c:pt>
                <c:pt idx="49">
                  <c:v>0.8</c:v>
                </c:pt>
                <c:pt idx="5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2DF7-46DC-B166-CFEBE80893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76717727"/>
        <c:axId val="1676718207"/>
      </c:lineChart>
      <c:dateAx>
        <c:axId val="167671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18207"/>
        <c:crosses val="autoZero"/>
        <c:auto val="0"/>
        <c:lblOffset val="100"/>
        <c:baseTimeUnit val="days"/>
      </c:dateAx>
      <c:valAx>
        <c:axId val="16767182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Caudal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m3/s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17727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211206</xdr:colOff>
      <xdr:row>9</xdr:row>
      <xdr:rowOff>71718</xdr:rowOff>
    </xdr:from>
    <xdr:to>
      <xdr:col>23</xdr:col>
      <xdr:colOff>161365</xdr:colOff>
      <xdr:row>41</xdr:row>
      <xdr:rowOff>170329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3C329C-959B-404D-BD4C-A28F69854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779929</xdr:colOff>
      <xdr:row>66</xdr:row>
      <xdr:rowOff>35862</xdr:rowOff>
    </xdr:from>
    <xdr:to>
      <xdr:col>15</xdr:col>
      <xdr:colOff>80682</xdr:colOff>
      <xdr:row>90</xdr:row>
      <xdr:rowOff>26895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419EA3-B6B2-46D7-B1E6-D5413A2D5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476674</xdr:colOff>
      <xdr:row>54</xdr:row>
      <xdr:rowOff>440267</xdr:rowOff>
    </xdr:from>
    <xdr:to>
      <xdr:col>17</xdr:col>
      <xdr:colOff>339587</xdr:colOff>
      <xdr:row>95</xdr:row>
      <xdr:rowOff>74543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D689C6-56C4-4643-B299-4E88C2974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890288</xdr:colOff>
      <xdr:row>96</xdr:row>
      <xdr:rowOff>69761</xdr:rowOff>
    </xdr:from>
    <xdr:to>
      <xdr:col>14</xdr:col>
      <xdr:colOff>483889</xdr:colOff>
      <xdr:row>119</xdr:row>
      <xdr:rowOff>167309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F48690-1C49-4891-B935-9DE6AAF2A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FA0F3-7698-459D-A12A-36F4C86BB362}">
  <dimension ref="A1:K107"/>
  <sheetViews>
    <sheetView tabSelected="1" topLeftCell="A58" zoomScale="85" zoomScaleNormal="85" workbookViewId="0">
      <selection activeCell="P76" sqref="P76"/>
    </sheetView>
  </sheetViews>
  <sheetFormatPr baseColWidth="10" defaultRowHeight="14.4" x14ac:dyDescent="0.3"/>
  <cols>
    <col min="10" max="10" width="14.21875" customWidth="1"/>
    <col min="11" max="11" width="15" customWidth="1"/>
  </cols>
  <sheetData>
    <row r="1" spans="1:11" x14ac:dyDescent="0.3">
      <c r="A1" s="40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3">
      <c r="A2" s="34" t="s">
        <v>22</v>
      </c>
      <c r="B2" s="34"/>
      <c r="C2" s="34"/>
      <c r="D2" s="34"/>
      <c r="F2" s="34" t="s">
        <v>21</v>
      </c>
      <c r="G2" s="34"/>
      <c r="H2" s="34"/>
      <c r="J2" s="14" t="s">
        <v>3</v>
      </c>
      <c r="K2" s="14" t="s">
        <v>2</v>
      </c>
    </row>
    <row r="3" spans="1:11" x14ac:dyDescent="0.3">
      <c r="A3" s="15" t="str">
        <f t="shared" ref="A3:A42" si="0">TEXT(B3,"dd mmm")</f>
        <v>05 feb</v>
      </c>
      <c r="B3" s="5">
        <v>45327</v>
      </c>
      <c r="C3" s="1">
        <v>2.4089999999999998</v>
      </c>
      <c r="D3" s="2" t="s">
        <v>0</v>
      </c>
      <c r="E3" s="18">
        <v>1.7000000000000001E-2</v>
      </c>
      <c r="F3" s="5">
        <v>45327</v>
      </c>
      <c r="G3" s="1">
        <v>1.006</v>
      </c>
      <c r="H3" s="2" t="s">
        <v>1</v>
      </c>
      <c r="J3" s="13">
        <f>C3-(G3+E3)</f>
        <v>1.3859999999999999</v>
      </c>
      <c r="K3" s="12">
        <v>0.9</v>
      </c>
    </row>
    <row r="4" spans="1:11" x14ac:dyDescent="0.3">
      <c r="A4" s="15" t="str">
        <f t="shared" si="0"/>
        <v>19 feb</v>
      </c>
      <c r="B4" s="5">
        <v>45341</v>
      </c>
      <c r="C4" s="1">
        <v>2.4079999999999999</v>
      </c>
      <c r="D4" s="2" t="s">
        <v>0</v>
      </c>
      <c r="E4" s="18">
        <v>4.2000000000000003E-2</v>
      </c>
      <c r="F4" s="5">
        <v>45341</v>
      </c>
      <c r="G4" s="1">
        <v>1.6479999999999999</v>
      </c>
      <c r="H4" s="2" t="s">
        <v>1</v>
      </c>
      <c r="J4" s="13">
        <f t="shared" ref="J4:J10" si="1">C4-(G4+E4)</f>
        <v>0.71799999999999997</v>
      </c>
      <c r="K4" s="12">
        <v>0.9</v>
      </c>
    </row>
    <row r="5" spans="1:11" x14ac:dyDescent="0.3">
      <c r="A5" s="15" t="str">
        <f t="shared" si="0"/>
        <v>26 feb</v>
      </c>
      <c r="B5" s="5">
        <v>45348</v>
      </c>
      <c r="C5" s="1">
        <v>1.7829999999999999</v>
      </c>
      <c r="D5" s="2" t="s">
        <v>0</v>
      </c>
      <c r="E5" s="18">
        <v>1.7999999999999999E-2</v>
      </c>
      <c r="F5" s="5">
        <v>45348</v>
      </c>
      <c r="G5" s="1">
        <v>0.76400000000000001</v>
      </c>
      <c r="H5" s="2" t="s">
        <v>1</v>
      </c>
      <c r="J5" s="13">
        <f t="shared" si="1"/>
        <v>1.0009999999999999</v>
      </c>
      <c r="K5" s="12">
        <v>0.9</v>
      </c>
    </row>
    <row r="6" spans="1:11" x14ac:dyDescent="0.3">
      <c r="A6" s="15" t="str">
        <f t="shared" si="0"/>
        <v>04 mar</v>
      </c>
      <c r="B6" s="5">
        <v>45355</v>
      </c>
      <c r="C6" s="1">
        <v>1.3839999999999999</v>
      </c>
      <c r="D6" s="2" t="s">
        <v>0</v>
      </c>
      <c r="E6" s="18"/>
      <c r="F6" s="5">
        <v>45355</v>
      </c>
      <c r="G6" s="1">
        <v>0.69099999999999995</v>
      </c>
      <c r="H6" s="2" t="s">
        <v>1</v>
      </c>
      <c r="J6" s="13">
        <v>0.69299999999999995</v>
      </c>
      <c r="K6" s="12">
        <v>0.9</v>
      </c>
    </row>
    <row r="7" spans="1:11" x14ac:dyDescent="0.3">
      <c r="A7" s="15" t="str">
        <f t="shared" si="0"/>
        <v>12 mar</v>
      </c>
      <c r="B7" s="5">
        <v>45363</v>
      </c>
      <c r="C7" s="1">
        <v>1.762</v>
      </c>
      <c r="D7" s="2" t="s">
        <v>0</v>
      </c>
      <c r="E7" s="18">
        <v>2.3E-2</v>
      </c>
      <c r="F7" s="5">
        <v>45363</v>
      </c>
      <c r="G7" s="1">
        <v>0.753</v>
      </c>
      <c r="H7" s="2" t="s">
        <v>1</v>
      </c>
      <c r="J7" s="13">
        <f t="shared" si="1"/>
        <v>0.98599999999999999</v>
      </c>
      <c r="K7" s="12">
        <v>0.9</v>
      </c>
    </row>
    <row r="8" spans="1:11" x14ac:dyDescent="0.3">
      <c r="A8" s="15" t="str">
        <f t="shared" si="0"/>
        <v>19 mar</v>
      </c>
      <c r="B8" s="5">
        <v>45370</v>
      </c>
      <c r="C8" s="1">
        <v>1.8109999999999999</v>
      </c>
      <c r="D8" s="2" t="s">
        <v>0</v>
      </c>
      <c r="E8" s="7"/>
      <c r="F8" s="5">
        <v>45370</v>
      </c>
      <c r="G8" s="1">
        <v>0.58899999999999997</v>
      </c>
      <c r="H8" s="2" t="s">
        <v>1</v>
      </c>
      <c r="J8" s="13">
        <v>1.222</v>
      </c>
      <c r="K8" s="12">
        <v>0.9</v>
      </c>
    </row>
    <row r="9" spans="1:11" x14ac:dyDescent="0.3">
      <c r="A9" s="15" t="str">
        <f t="shared" si="0"/>
        <v>04 abr</v>
      </c>
      <c r="B9" s="5">
        <v>45386</v>
      </c>
      <c r="C9" s="3">
        <v>1.542</v>
      </c>
      <c r="D9" s="4" t="s">
        <v>0</v>
      </c>
      <c r="F9" s="5">
        <v>45386</v>
      </c>
      <c r="G9" s="3">
        <v>0.84599999999999997</v>
      </c>
      <c r="H9" s="4" t="s">
        <v>1</v>
      </c>
      <c r="J9" s="13">
        <f t="shared" si="1"/>
        <v>0.69600000000000006</v>
      </c>
      <c r="K9" s="12">
        <v>0.9</v>
      </c>
    </row>
    <row r="10" spans="1:11" x14ac:dyDescent="0.3">
      <c r="A10" s="15" t="str">
        <f t="shared" si="0"/>
        <v>09 abr</v>
      </c>
      <c r="B10" s="5">
        <v>45391</v>
      </c>
      <c r="C10" s="1">
        <v>1.823</v>
      </c>
      <c r="D10" s="2" t="s">
        <v>0</v>
      </c>
      <c r="F10" s="5">
        <v>45391</v>
      </c>
      <c r="G10" s="1">
        <v>0.69699999999999995</v>
      </c>
      <c r="H10" s="2" t="s">
        <v>1</v>
      </c>
      <c r="J10" s="13">
        <f t="shared" si="1"/>
        <v>1.1259999999999999</v>
      </c>
      <c r="K10" s="12">
        <v>0.9</v>
      </c>
    </row>
    <row r="11" spans="1:11" x14ac:dyDescent="0.3">
      <c r="A11" s="15" t="str">
        <f t="shared" si="0"/>
        <v>17 abr</v>
      </c>
      <c r="B11" s="5">
        <v>45399</v>
      </c>
      <c r="C11" s="1">
        <v>1.2909999999999999</v>
      </c>
      <c r="D11" s="2" t="s">
        <v>0</v>
      </c>
      <c r="F11" s="5">
        <v>45399</v>
      </c>
      <c r="G11" s="1">
        <v>0.52300000000000002</v>
      </c>
      <c r="H11" s="2" t="s">
        <v>1</v>
      </c>
      <c r="J11" s="13">
        <f>C11-(G11+E11)</f>
        <v>0.7679999999999999</v>
      </c>
      <c r="K11" s="12">
        <v>0.9</v>
      </c>
    </row>
    <row r="12" spans="1:11" x14ac:dyDescent="0.3">
      <c r="A12" s="15" t="str">
        <f t="shared" si="0"/>
        <v>24 abr</v>
      </c>
      <c r="B12" s="5">
        <v>45406</v>
      </c>
      <c r="C12" s="1">
        <v>3.3690000000000002</v>
      </c>
      <c r="D12" s="12" t="s">
        <v>0</v>
      </c>
      <c r="F12" s="5">
        <v>45406</v>
      </c>
      <c r="G12" s="1">
        <v>2.65</v>
      </c>
      <c r="H12" s="12" t="s">
        <v>1</v>
      </c>
      <c r="J12" s="20">
        <v>0.49</v>
      </c>
      <c r="K12" s="12">
        <v>0.9</v>
      </c>
    </row>
    <row r="13" spans="1:11" x14ac:dyDescent="0.3">
      <c r="A13" s="15" t="str">
        <f t="shared" si="0"/>
        <v>08 may</v>
      </c>
      <c r="B13" s="5">
        <v>45420</v>
      </c>
      <c r="C13" s="1">
        <v>4.1269999999999998</v>
      </c>
      <c r="D13" s="12" t="s">
        <v>0</v>
      </c>
      <c r="F13" s="5">
        <v>45420</v>
      </c>
      <c r="G13" s="1">
        <v>2.7530000000000001</v>
      </c>
      <c r="H13" s="12" t="s">
        <v>1</v>
      </c>
      <c r="J13" s="20">
        <v>1.3740000000000001</v>
      </c>
      <c r="K13" s="12">
        <v>0.9</v>
      </c>
    </row>
    <row r="14" spans="1:11" x14ac:dyDescent="0.3">
      <c r="A14" s="15" t="str">
        <f t="shared" si="0"/>
        <v>21 may</v>
      </c>
      <c r="B14" s="5">
        <v>45433</v>
      </c>
      <c r="C14" s="1">
        <v>2.3759999999999999</v>
      </c>
      <c r="D14" s="12" t="s">
        <v>0</v>
      </c>
      <c r="F14" s="5">
        <v>45433</v>
      </c>
      <c r="G14" s="1">
        <v>0.85499999999999998</v>
      </c>
      <c r="H14" s="12" t="s">
        <v>1</v>
      </c>
      <c r="J14" s="20">
        <f t="shared" ref="J14:J20" si="2">C14-G14</f>
        <v>1.5209999999999999</v>
      </c>
      <c r="K14" s="12">
        <v>0.9</v>
      </c>
    </row>
    <row r="15" spans="1:11" x14ac:dyDescent="0.3">
      <c r="A15" s="15" t="str">
        <f t="shared" si="0"/>
        <v>30 may</v>
      </c>
      <c r="B15" s="5">
        <v>45442</v>
      </c>
      <c r="C15" s="1">
        <v>5.8550000000000004</v>
      </c>
      <c r="D15" s="12" t="s">
        <v>0</v>
      </c>
      <c r="F15" s="5">
        <v>45442</v>
      </c>
      <c r="G15" s="1">
        <v>5.2889999999999997</v>
      </c>
      <c r="H15" s="12" t="s">
        <v>1</v>
      </c>
      <c r="J15" s="20">
        <f t="shared" si="2"/>
        <v>0.56600000000000072</v>
      </c>
      <c r="K15" s="12">
        <v>0.9</v>
      </c>
    </row>
    <row r="16" spans="1:11" x14ac:dyDescent="0.3">
      <c r="A16" s="15" t="str">
        <f t="shared" si="0"/>
        <v>25 jun</v>
      </c>
      <c r="B16" s="5">
        <v>45468</v>
      </c>
      <c r="C16" s="1">
        <v>2.6230000000000002</v>
      </c>
      <c r="D16" s="12" t="s">
        <v>0</v>
      </c>
      <c r="F16" s="5">
        <v>45468</v>
      </c>
      <c r="G16" s="1">
        <v>1.2569999999999999</v>
      </c>
      <c r="H16" s="12" t="s">
        <v>1</v>
      </c>
      <c r="J16" s="20">
        <f t="shared" si="2"/>
        <v>1.3660000000000003</v>
      </c>
      <c r="K16" s="12">
        <v>0.9</v>
      </c>
    </row>
    <row r="17" spans="1:11" x14ac:dyDescent="0.3">
      <c r="A17" s="15" t="str">
        <f t="shared" si="0"/>
        <v>28 jun</v>
      </c>
      <c r="B17" s="5">
        <v>45471</v>
      </c>
      <c r="C17" s="1">
        <v>2.8460000000000001</v>
      </c>
      <c r="D17" s="12" t="s">
        <v>0</v>
      </c>
      <c r="F17" s="5">
        <v>45471</v>
      </c>
      <c r="G17" s="1">
        <v>2.593</v>
      </c>
      <c r="H17" s="12" t="s">
        <v>1</v>
      </c>
      <c r="J17" s="20">
        <f t="shared" si="2"/>
        <v>0.25300000000000011</v>
      </c>
      <c r="K17" s="12">
        <v>0.9</v>
      </c>
    </row>
    <row r="18" spans="1:11" x14ac:dyDescent="0.3">
      <c r="A18" s="15" t="str">
        <f t="shared" si="0"/>
        <v>23 jul</v>
      </c>
      <c r="B18" s="5">
        <v>45496</v>
      </c>
      <c r="C18" s="1">
        <v>2.5270000000000001</v>
      </c>
      <c r="D18" s="12" t="s">
        <v>0</v>
      </c>
      <c r="F18" s="5">
        <v>45496</v>
      </c>
      <c r="G18" s="1">
        <v>2.1190000000000002</v>
      </c>
      <c r="H18" s="12" t="s">
        <v>1</v>
      </c>
      <c r="J18" s="20">
        <f t="shared" si="2"/>
        <v>0.40799999999999992</v>
      </c>
      <c r="K18" s="12">
        <v>0.9</v>
      </c>
    </row>
    <row r="19" spans="1:11" x14ac:dyDescent="0.3">
      <c r="A19" s="15" t="str">
        <f t="shared" si="0"/>
        <v>29 jul</v>
      </c>
      <c r="B19" s="5">
        <v>45502</v>
      </c>
      <c r="C19" s="1">
        <v>2.9569999999999999</v>
      </c>
      <c r="D19" s="12" t="s">
        <v>0</v>
      </c>
      <c r="F19" s="5">
        <v>45502</v>
      </c>
      <c r="G19" s="1">
        <v>2.419</v>
      </c>
      <c r="H19" s="12" t="s">
        <v>1</v>
      </c>
      <c r="J19" s="20">
        <f t="shared" si="2"/>
        <v>0.53799999999999981</v>
      </c>
      <c r="K19" s="12">
        <v>0.9</v>
      </c>
    </row>
    <row r="20" spans="1:11" x14ac:dyDescent="0.3">
      <c r="A20" s="15" t="str">
        <f t="shared" si="0"/>
        <v>13 ago</v>
      </c>
      <c r="B20" s="5">
        <v>45517</v>
      </c>
      <c r="C20" s="1">
        <v>2.5960000000000001</v>
      </c>
      <c r="D20" s="12" t="s">
        <v>0</v>
      </c>
      <c r="F20" s="5">
        <v>45517</v>
      </c>
      <c r="G20" s="1">
        <v>1.413</v>
      </c>
      <c r="H20" s="12" t="s">
        <v>1</v>
      </c>
      <c r="J20" s="20">
        <f t="shared" si="2"/>
        <v>1.1830000000000001</v>
      </c>
      <c r="K20" s="12">
        <v>0.9</v>
      </c>
    </row>
    <row r="21" spans="1:11" x14ac:dyDescent="0.3">
      <c r="A21" s="15" t="str">
        <f t="shared" si="0"/>
        <v>29 ago</v>
      </c>
      <c r="B21" s="5">
        <v>45533</v>
      </c>
      <c r="C21" s="1">
        <v>1.099</v>
      </c>
      <c r="D21" s="12" t="s">
        <v>0</v>
      </c>
      <c r="F21" s="5">
        <v>45533</v>
      </c>
      <c r="G21" s="1">
        <v>0.41299999999999998</v>
      </c>
      <c r="H21" s="12" t="s">
        <v>1</v>
      </c>
      <c r="J21" s="20">
        <f>C21-G21-0.102</f>
        <v>0.58399999999999996</v>
      </c>
      <c r="K21" s="12">
        <v>0.9</v>
      </c>
    </row>
    <row r="22" spans="1:11" x14ac:dyDescent="0.3">
      <c r="A22" s="15" t="str">
        <f t="shared" si="0"/>
        <v>16 sep</v>
      </c>
      <c r="B22" s="5">
        <v>45551</v>
      </c>
      <c r="C22" s="1">
        <v>0.88700000000000001</v>
      </c>
      <c r="D22" s="12" t="s">
        <v>0</v>
      </c>
      <c r="F22" s="5">
        <v>45551</v>
      </c>
      <c r="G22" s="1">
        <v>0.17899999999999999</v>
      </c>
      <c r="H22" s="12" t="s">
        <v>1</v>
      </c>
      <c r="J22" s="20">
        <f>C22-G22-0.013</f>
        <v>0.69499999999999995</v>
      </c>
      <c r="K22" s="12">
        <v>0.9</v>
      </c>
    </row>
    <row r="23" spans="1:11" x14ac:dyDescent="0.3">
      <c r="A23" s="15" t="str">
        <f t="shared" si="0"/>
        <v>17 sep</v>
      </c>
      <c r="B23" s="5">
        <v>45552</v>
      </c>
      <c r="C23" s="1">
        <v>1.228</v>
      </c>
      <c r="D23" s="12" t="s">
        <v>0</v>
      </c>
      <c r="F23" s="5">
        <v>45552</v>
      </c>
      <c r="G23" s="1">
        <v>0.223</v>
      </c>
      <c r="H23" s="12" t="s">
        <v>1</v>
      </c>
      <c r="J23" s="20">
        <v>0.99099999999999999</v>
      </c>
      <c r="K23" s="12">
        <v>0.9</v>
      </c>
    </row>
    <row r="24" spans="1:11" x14ac:dyDescent="0.3">
      <c r="A24" s="15" t="str">
        <f t="shared" si="0"/>
        <v>18 sep</v>
      </c>
      <c r="B24" s="5">
        <v>45553</v>
      </c>
      <c r="C24" s="1">
        <v>1.236</v>
      </c>
      <c r="D24" s="12" t="s">
        <v>0</v>
      </c>
      <c r="F24" s="5">
        <v>45553</v>
      </c>
      <c r="G24" s="1">
        <v>0.29899999999999999</v>
      </c>
      <c r="H24" s="12" t="s">
        <v>1</v>
      </c>
      <c r="J24" s="20">
        <v>0.89600000000000002</v>
      </c>
      <c r="K24" s="12">
        <v>0.9</v>
      </c>
    </row>
    <row r="25" spans="1:11" x14ac:dyDescent="0.3">
      <c r="A25" s="15" t="str">
        <f t="shared" si="0"/>
        <v>19 sep</v>
      </c>
      <c r="B25" s="5">
        <v>45554</v>
      </c>
      <c r="C25" s="1">
        <v>1.0609999999999999</v>
      </c>
      <c r="D25" s="12" t="s">
        <v>0</v>
      </c>
      <c r="F25" s="5">
        <v>45554</v>
      </c>
      <c r="G25" s="1">
        <v>0.29199999999999998</v>
      </c>
      <c r="H25" s="12" t="s">
        <v>1</v>
      </c>
      <c r="J25" s="20">
        <v>0.752</v>
      </c>
      <c r="K25" s="12">
        <v>0.9</v>
      </c>
    </row>
    <row r="26" spans="1:11" x14ac:dyDescent="0.3">
      <c r="A26" s="28" t="str">
        <f t="shared" si="0"/>
        <v>20 sep</v>
      </c>
      <c r="B26" s="5">
        <v>45555</v>
      </c>
      <c r="C26" s="1">
        <v>1.0089999999999999</v>
      </c>
      <c r="D26" s="12" t="s">
        <v>0</v>
      </c>
      <c r="F26" s="5">
        <v>45555</v>
      </c>
      <c r="G26" s="1">
        <v>0.26100000000000001</v>
      </c>
      <c r="H26" s="12" t="s">
        <v>1</v>
      </c>
      <c r="J26" s="20">
        <v>0.72799999999999998</v>
      </c>
      <c r="K26" s="12">
        <v>0.9</v>
      </c>
    </row>
    <row r="27" spans="1:11" x14ac:dyDescent="0.3">
      <c r="A27" s="28" t="str">
        <f t="shared" si="0"/>
        <v>21 sep</v>
      </c>
      <c r="B27" s="5">
        <v>45556</v>
      </c>
      <c r="C27" s="1">
        <v>1.1279999999999999</v>
      </c>
      <c r="D27" s="12" t="s">
        <v>0</v>
      </c>
      <c r="F27" s="5">
        <v>45556</v>
      </c>
      <c r="G27" s="1">
        <v>0.51900000000000002</v>
      </c>
      <c r="H27" s="12" t="s">
        <v>1</v>
      </c>
      <c r="J27" s="20">
        <v>0.60299999999999998</v>
      </c>
      <c r="K27" s="12">
        <v>0.9</v>
      </c>
    </row>
    <row r="28" spans="1:11" x14ac:dyDescent="0.3">
      <c r="A28" s="15" t="str">
        <f t="shared" si="0"/>
        <v>22 sep</v>
      </c>
      <c r="B28" s="5">
        <v>45557</v>
      </c>
      <c r="C28" s="1">
        <v>0.82299999999999995</v>
      </c>
      <c r="D28" s="12" t="s">
        <v>0</v>
      </c>
      <c r="F28" s="5">
        <v>45557</v>
      </c>
      <c r="G28" s="1">
        <v>0.28999999999999998</v>
      </c>
      <c r="H28" s="12" t="s">
        <v>1</v>
      </c>
      <c r="J28" s="20">
        <v>0.52800000000000002</v>
      </c>
      <c r="K28" s="12">
        <v>0.9</v>
      </c>
    </row>
    <row r="29" spans="1:11" x14ac:dyDescent="0.3">
      <c r="A29" s="15" t="str">
        <f t="shared" si="0"/>
        <v>23 sep</v>
      </c>
      <c r="B29" s="5">
        <v>45558</v>
      </c>
      <c r="C29" s="1">
        <v>0.97699999999999998</v>
      </c>
      <c r="D29" s="12" t="s">
        <v>0</v>
      </c>
      <c r="F29" s="5">
        <v>45558</v>
      </c>
      <c r="G29" s="1">
        <v>0.28000000000000003</v>
      </c>
      <c r="H29" s="12" t="s">
        <v>1</v>
      </c>
      <c r="J29" s="20">
        <v>0.69</v>
      </c>
      <c r="K29" s="12">
        <v>0.9</v>
      </c>
    </row>
    <row r="30" spans="1:11" x14ac:dyDescent="0.3">
      <c r="A30" s="15" t="str">
        <f t="shared" si="0"/>
        <v>24 sep</v>
      </c>
      <c r="B30" s="5">
        <v>45559</v>
      </c>
      <c r="C30" s="1">
        <v>1.1819999999999999</v>
      </c>
      <c r="D30" s="12" t="s">
        <v>0</v>
      </c>
      <c r="F30" s="5">
        <v>45559</v>
      </c>
      <c r="G30" s="1">
        <v>0.308</v>
      </c>
      <c r="H30" s="12" t="s">
        <v>1</v>
      </c>
      <c r="J30" s="20">
        <v>0.87</v>
      </c>
      <c r="K30" s="12">
        <v>0.9</v>
      </c>
    </row>
    <row r="31" spans="1:11" x14ac:dyDescent="0.3">
      <c r="A31" s="15" t="str">
        <f t="shared" si="0"/>
        <v>25 sep</v>
      </c>
      <c r="B31" s="5">
        <v>45560</v>
      </c>
      <c r="C31" s="1">
        <v>0.91</v>
      </c>
      <c r="D31" s="12" t="s">
        <v>0</v>
      </c>
      <c r="F31" s="5">
        <v>45560</v>
      </c>
      <c r="G31" s="1">
        <v>0.248</v>
      </c>
      <c r="H31" s="12" t="s">
        <v>1</v>
      </c>
      <c r="J31" s="20">
        <v>0.65700000000000003</v>
      </c>
      <c r="K31" s="12">
        <v>0.9</v>
      </c>
    </row>
    <row r="32" spans="1:11" x14ac:dyDescent="0.3">
      <c r="A32" s="15" t="str">
        <f t="shared" si="0"/>
        <v>26 sep</v>
      </c>
      <c r="B32" s="5">
        <v>45561</v>
      </c>
      <c r="C32" s="1">
        <v>1.1919999999999999</v>
      </c>
      <c r="D32" s="12" t="s">
        <v>0</v>
      </c>
      <c r="F32" s="5">
        <v>45561</v>
      </c>
      <c r="G32" s="1">
        <v>0.40600000000000003</v>
      </c>
      <c r="H32" s="12" t="s">
        <v>1</v>
      </c>
      <c r="J32" s="20">
        <v>0.78100000000000003</v>
      </c>
      <c r="K32" s="12">
        <v>0.9</v>
      </c>
    </row>
    <row r="33" spans="1:11" x14ac:dyDescent="0.3">
      <c r="A33" s="15" t="str">
        <f t="shared" si="0"/>
        <v>27 sep</v>
      </c>
      <c r="B33" s="5">
        <v>45562</v>
      </c>
      <c r="C33" s="1">
        <v>1.0349999999999999</v>
      </c>
      <c r="D33" s="12" t="s">
        <v>0</v>
      </c>
      <c r="F33" s="5">
        <v>45562</v>
      </c>
      <c r="G33" s="1">
        <v>0.34200000000000003</v>
      </c>
      <c r="H33" s="12" t="s">
        <v>1</v>
      </c>
      <c r="J33" s="20">
        <v>0.68799999999999994</v>
      </c>
      <c r="K33" s="12">
        <v>0.9</v>
      </c>
    </row>
    <row r="34" spans="1:11" x14ac:dyDescent="0.3">
      <c r="A34" s="15" t="str">
        <f t="shared" si="0"/>
        <v>28 sep</v>
      </c>
      <c r="B34" s="5">
        <v>45563</v>
      </c>
      <c r="C34" s="1">
        <v>1.109</v>
      </c>
      <c r="D34" s="12" t="s">
        <v>0</v>
      </c>
      <c r="F34" s="5">
        <v>45563</v>
      </c>
      <c r="G34" s="1">
        <v>0.35</v>
      </c>
      <c r="H34" s="12" t="s">
        <v>1</v>
      </c>
      <c r="J34" s="20">
        <v>0.75600000000000001</v>
      </c>
      <c r="K34" s="12">
        <v>0.9</v>
      </c>
    </row>
    <row r="35" spans="1:11" x14ac:dyDescent="0.3">
      <c r="A35" s="15" t="str">
        <f t="shared" si="0"/>
        <v>29 sep</v>
      </c>
      <c r="B35" s="5">
        <v>45564</v>
      </c>
      <c r="C35" s="1">
        <v>1.7669999999999999</v>
      </c>
      <c r="D35" s="12" t="s">
        <v>0</v>
      </c>
      <c r="F35" s="5">
        <v>45564</v>
      </c>
      <c r="G35" s="1">
        <v>0.97899999999999998</v>
      </c>
      <c r="H35" s="12" t="s">
        <v>1</v>
      </c>
      <c r="J35" s="20">
        <v>0.78300000000000003</v>
      </c>
      <c r="K35" s="12">
        <v>0.9</v>
      </c>
    </row>
    <row r="36" spans="1:11" x14ac:dyDescent="0.3">
      <c r="A36" s="15" t="str">
        <f t="shared" si="0"/>
        <v>30 sep</v>
      </c>
      <c r="B36" s="5">
        <v>45565</v>
      </c>
      <c r="C36" s="1">
        <v>1.226</v>
      </c>
      <c r="D36" s="12" t="s">
        <v>0</v>
      </c>
      <c r="F36" s="5">
        <v>45565</v>
      </c>
      <c r="G36" s="1">
        <v>0.53</v>
      </c>
      <c r="H36" s="12" t="s">
        <v>1</v>
      </c>
      <c r="J36" s="20">
        <v>0.69</v>
      </c>
      <c r="K36" s="12">
        <v>0.9</v>
      </c>
    </row>
    <row r="37" spans="1:11" x14ac:dyDescent="0.3">
      <c r="A37" s="15" t="str">
        <f t="shared" si="0"/>
        <v>01 oct</v>
      </c>
      <c r="B37" s="5">
        <v>45566</v>
      </c>
      <c r="C37" s="1">
        <v>1.603</v>
      </c>
      <c r="D37" s="12" t="s">
        <v>0</v>
      </c>
      <c r="F37" s="5">
        <v>45566</v>
      </c>
      <c r="G37" s="1">
        <v>0.83499999999999996</v>
      </c>
      <c r="H37" s="12" t="s">
        <v>1</v>
      </c>
      <c r="J37" s="20">
        <v>0.76500000000000001</v>
      </c>
      <c r="K37" s="12">
        <v>0.9</v>
      </c>
    </row>
    <row r="38" spans="1:11" x14ac:dyDescent="0.3">
      <c r="A38" s="15" t="str">
        <f t="shared" si="0"/>
        <v>02 oct</v>
      </c>
      <c r="B38" s="5">
        <v>45567</v>
      </c>
      <c r="C38" s="1">
        <v>1.353</v>
      </c>
      <c r="D38" s="12" t="s">
        <v>0</v>
      </c>
      <c r="F38" s="5">
        <v>45567</v>
      </c>
      <c r="G38" s="1">
        <v>0.378</v>
      </c>
      <c r="H38" s="12" t="s">
        <v>1</v>
      </c>
      <c r="J38" s="20">
        <f t="shared" ref="J38:J46" si="3">C38-G38</f>
        <v>0.97499999999999998</v>
      </c>
      <c r="K38" s="12">
        <v>0.9</v>
      </c>
    </row>
    <row r="39" spans="1:11" x14ac:dyDescent="0.3">
      <c r="A39" s="15" t="str">
        <f t="shared" si="0"/>
        <v>03 oct</v>
      </c>
      <c r="B39" s="5">
        <v>45568</v>
      </c>
      <c r="C39" s="1">
        <v>1.4970000000000001</v>
      </c>
      <c r="D39" s="12" t="s">
        <v>0</v>
      </c>
      <c r="F39" s="5">
        <v>45568</v>
      </c>
      <c r="G39" s="1">
        <v>0.48099999999999998</v>
      </c>
      <c r="H39" s="12" t="s">
        <v>1</v>
      </c>
      <c r="J39" s="20">
        <f t="shared" si="3"/>
        <v>1.016</v>
      </c>
      <c r="K39" s="12">
        <v>0.9</v>
      </c>
    </row>
    <row r="40" spans="1:11" x14ac:dyDescent="0.3">
      <c r="A40" s="15" t="str">
        <f t="shared" si="0"/>
        <v>04 oct</v>
      </c>
      <c r="B40" s="5">
        <v>45569</v>
      </c>
      <c r="C40" s="1">
        <v>1.034</v>
      </c>
      <c r="D40" s="12" t="s">
        <v>0</v>
      </c>
      <c r="F40" s="5">
        <v>45569</v>
      </c>
      <c r="G40" s="1">
        <v>0.317</v>
      </c>
      <c r="H40" s="12" t="s">
        <v>1</v>
      </c>
      <c r="J40" s="20">
        <f t="shared" si="3"/>
        <v>0.71700000000000008</v>
      </c>
      <c r="K40" s="12">
        <v>0.9</v>
      </c>
    </row>
    <row r="41" spans="1:11" x14ac:dyDescent="0.3">
      <c r="A41" s="15" t="str">
        <f t="shared" si="0"/>
        <v>07 oct</v>
      </c>
      <c r="B41" s="5">
        <v>45572</v>
      </c>
      <c r="C41" s="1">
        <v>0.92600000000000005</v>
      </c>
      <c r="D41" s="12" t="s">
        <v>0</v>
      </c>
      <c r="F41" s="5">
        <v>45572</v>
      </c>
      <c r="G41" s="1">
        <v>0.29099999999999998</v>
      </c>
      <c r="H41" s="12" t="s">
        <v>1</v>
      </c>
      <c r="J41" s="20">
        <f t="shared" si="3"/>
        <v>0.63500000000000001</v>
      </c>
      <c r="K41" s="12">
        <v>0.9</v>
      </c>
    </row>
    <row r="42" spans="1:11" x14ac:dyDescent="0.3">
      <c r="A42" s="15" t="str">
        <f t="shared" si="0"/>
        <v>10 oct</v>
      </c>
      <c r="B42" s="5">
        <v>45575</v>
      </c>
      <c r="C42" s="1">
        <v>1.292</v>
      </c>
      <c r="D42" s="12" t="s">
        <v>0</v>
      </c>
      <c r="F42" s="5">
        <v>45575</v>
      </c>
      <c r="G42" s="1">
        <v>0.64</v>
      </c>
      <c r="H42" s="12" t="s">
        <v>1</v>
      </c>
      <c r="J42" s="20">
        <f t="shared" si="3"/>
        <v>0.65200000000000002</v>
      </c>
      <c r="K42" s="12">
        <v>0.9</v>
      </c>
    </row>
    <row r="43" spans="1:11" x14ac:dyDescent="0.3">
      <c r="A43" s="15" t="str">
        <f t="shared" ref="A43:A53" si="4">TEXT(B43,"dd mmm")</f>
        <v>12 oct</v>
      </c>
      <c r="B43" s="5">
        <v>45577</v>
      </c>
      <c r="C43" s="1">
        <v>1.069</v>
      </c>
      <c r="D43" s="12" t="s">
        <v>0</v>
      </c>
      <c r="F43" s="5">
        <v>45577</v>
      </c>
      <c r="G43" s="1">
        <v>0.379</v>
      </c>
      <c r="H43" s="12" t="s">
        <v>1</v>
      </c>
      <c r="J43" s="20">
        <f t="shared" si="3"/>
        <v>0.69</v>
      </c>
      <c r="K43" s="12">
        <v>0.9</v>
      </c>
    </row>
    <row r="44" spans="1:11" x14ac:dyDescent="0.3">
      <c r="A44" s="15" t="str">
        <f t="shared" si="4"/>
        <v>15 oct</v>
      </c>
      <c r="B44" s="5">
        <v>45580</v>
      </c>
      <c r="C44" s="1">
        <v>1.2370000000000001</v>
      </c>
      <c r="D44" s="12" t="s">
        <v>0</v>
      </c>
      <c r="F44" s="5">
        <v>45580</v>
      </c>
      <c r="G44" s="1">
        <v>0.29799999999999999</v>
      </c>
      <c r="H44" s="12" t="s">
        <v>1</v>
      </c>
      <c r="J44" s="20">
        <f t="shared" si="3"/>
        <v>0.93900000000000006</v>
      </c>
      <c r="K44" s="12">
        <v>0.9</v>
      </c>
    </row>
    <row r="45" spans="1:11" x14ac:dyDescent="0.3">
      <c r="A45" s="15" t="str">
        <f t="shared" si="4"/>
        <v>18 oct</v>
      </c>
      <c r="B45" s="5">
        <v>45583</v>
      </c>
      <c r="C45" s="1">
        <v>1.175</v>
      </c>
      <c r="D45" s="12" t="s">
        <v>0</v>
      </c>
      <c r="F45" s="5">
        <v>45583</v>
      </c>
      <c r="G45" s="1">
        <v>0.32100000000000001</v>
      </c>
      <c r="H45" s="12" t="s">
        <v>1</v>
      </c>
      <c r="J45" s="20">
        <f t="shared" si="3"/>
        <v>0.85400000000000009</v>
      </c>
      <c r="K45" s="12">
        <v>0.9</v>
      </c>
    </row>
    <row r="46" spans="1:11" x14ac:dyDescent="0.3">
      <c r="A46" s="15" t="str">
        <f t="shared" si="4"/>
        <v>21 oct</v>
      </c>
      <c r="B46" s="5">
        <v>45586</v>
      </c>
      <c r="C46" s="1">
        <v>1.419</v>
      </c>
      <c r="D46" s="12" t="s">
        <v>0</v>
      </c>
      <c r="F46" s="5">
        <v>45586</v>
      </c>
      <c r="G46" s="1">
        <v>0.6</v>
      </c>
      <c r="H46" s="12" t="s">
        <v>1</v>
      </c>
      <c r="J46" s="20">
        <f t="shared" si="3"/>
        <v>0.81900000000000006</v>
      </c>
      <c r="K46" s="12">
        <v>0.9</v>
      </c>
    </row>
    <row r="47" spans="1:11" x14ac:dyDescent="0.3">
      <c r="A47" s="15" t="str">
        <f t="shared" si="4"/>
        <v>25 oct</v>
      </c>
      <c r="B47" s="5">
        <v>45590</v>
      </c>
      <c r="C47" s="1">
        <v>1.901</v>
      </c>
      <c r="D47" s="12" t="s">
        <v>0</v>
      </c>
      <c r="F47" s="5">
        <v>45590</v>
      </c>
      <c r="G47" s="1">
        <v>1.288</v>
      </c>
      <c r="H47" s="12" t="s">
        <v>1</v>
      </c>
      <c r="J47" s="20">
        <f>C47-G47</f>
        <v>0.61299999999999999</v>
      </c>
      <c r="K47" s="12">
        <v>0.9</v>
      </c>
    </row>
    <row r="48" spans="1:11" x14ac:dyDescent="0.3">
      <c r="A48" s="15" t="str">
        <f t="shared" si="4"/>
        <v>28 oct</v>
      </c>
      <c r="B48" s="5">
        <v>45593</v>
      </c>
      <c r="C48" s="1">
        <v>1.4630000000000001</v>
      </c>
      <c r="D48" s="12" t="s">
        <v>0</v>
      </c>
      <c r="F48" s="5">
        <v>45593</v>
      </c>
      <c r="G48" s="1">
        <v>0.72199999999999998</v>
      </c>
      <c r="H48" s="12" t="s">
        <v>1</v>
      </c>
      <c r="J48" s="20">
        <f>C48-G48</f>
        <v>0.7410000000000001</v>
      </c>
      <c r="K48" s="12">
        <v>0.9</v>
      </c>
    </row>
    <row r="49" spans="1:11" x14ac:dyDescent="0.3">
      <c r="A49" s="15" t="str">
        <f t="shared" si="4"/>
        <v>30 oct</v>
      </c>
      <c r="B49" s="5">
        <v>45595</v>
      </c>
      <c r="C49" s="1">
        <v>1.3140000000000001</v>
      </c>
      <c r="D49" s="12" t="s">
        <v>0</v>
      </c>
      <c r="F49" s="5">
        <v>45595</v>
      </c>
      <c r="G49" s="1">
        <v>0.499</v>
      </c>
      <c r="H49" s="12" t="s">
        <v>1</v>
      </c>
      <c r="J49" s="20">
        <f>C49-G49</f>
        <v>0.81500000000000006</v>
      </c>
      <c r="K49" s="12">
        <v>0.9</v>
      </c>
    </row>
    <row r="50" spans="1:11" x14ac:dyDescent="0.3">
      <c r="A50" s="15" t="str">
        <f t="shared" si="4"/>
        <v>31 oct</v>
      </c>
      <c r="B50" s="5">
        <v>45596</v>
      </c>
      <c r="C50" s="1">
        <v>1.0860000000000001</v>
      </c>
      <c r="D50" s="12" t="s">
        <v>0</v>
      </c>
      <c r="F50" s="5">
        <v>45596</v>
      </c>
      <c r="G50" s="1">
        <v>0.32900000000000001</v>
      </c>
      <c r="H50" s="12" t="s">
        <v>1</v>
      </c>
      <c r="J50" s="20">
        <f>C50-G50</f>
        <v>0.75700000000000012</v>
      </c>
      <c r="K50" s="12">
        <v>0.9</v>
      </c>
    </row>
    <row r="51" spans="1:11" x14ac:dyDescent="0.3">
      <c r="A51" s="15" t="str">
        <f t="shared" si="4"/>
        <v>05 nov</v>
      </c>
      <c r="B51" s="5">
        <v>45601</v>
      </c>
      <c r="C51" s="1">
        <v>2.8290000000000002</v>
      </c>
      <c r="D51" s="12" t="s">
        <v>0</v>
      </c>
      <c r="F51" s="5">
        <v>45601</v>
      </c>
      <c r="G51" s="1">
        <v>1.873</v>
      </c>
      <c r="H51" s="12" t="s">
        <v>1</v>
      </c>
      <c r="J51" s="20">
        <f>C51-G51</f>
        <v>0.95600000000000018</v>
      </c>
      <c r="K51" s="12">
        <v>0.9</v>
      </c>
    </row>
    <row r="52" spans="1:11" x14ac:dyDescent="0.3">
      <c r="A52" s="15" t="str">
        <f t="shared" si="4"/>
        <v>02 dic</v>
      </c>
      <c r="B52" s="5">
        <v>45628</v>
      </c>
      <c r="C52" s="1">
        <v>5.0549999999999997</v>
      </c>
      <c r="D52" s="12" t="s">
        <v>0</v>
      </c>
      <c r="F52" s="5">
        <v>45628</v>
      </c>
      <c r="G52" s="1">
        <v>4.1710000000000003</v>
      </c>
      <c r="H52" s="12" t="s">
        <v>1</v>
      </c>
      <c r="J52" s="20">
        <f t="shared" ref="J52:J53" si="5">C52-G52</f>
        <v>0.88399999999999945</v>
      </c>
      <c r="K52" s="12">
        <v>0.9</v>
      </c>
    </row>
    <row r="53" spans="1:11" x14ac:dyDescent="0.3">
      <c r="A53" s="15" t="str">
        <f t="shared" si="4"/>
        <v>16 dic</v>
      </c>
      <c r="B53" s="5">
        <v>45642</v>
      </c>
      <c r="C53" s="1">
        <v>6.87</v>
      </c>
      <c r="D53" s="12" t="s">
        <v>0</v>
      </c>
      <c r="F53" s="5">
        <v>45642</v>
      </c>
      <c r="G53" s="1">
        <v>6.0869999999999997</v>
      </c>
      <c r="H53" s="12" t="s">
        <v>1</v>
      </c>
      <c r="J53" s="20">
        <f t="shared" si="5"/>
        <v>0.78300000000000036</v>
      </c>
      <c r="K53" s="12">
        <v>0.9</v>
      </c>
    </row>
    <row r="54" spans="1:11" x14ac:dyDescent="0.3">
      <c r="A54" s="42"/>
      <c r="B54" s="5"/>
      <c r="C54" s="1"/>
      <c r="D54" s="12"/>
      <c r="F54" s="43"/>
      <c r="G54" s="44"/>
      <c r="H54" s="45"/>
      <c r="J54" s="46"/>
      <c r="K54" s="45"/>
    </row>
    <row r="55" spans="1:11" x14ac:dyDescent="0.3">
      <c r="B55" s="5"/>
      <c r="C55" s="1"/>
      <c r="D55" s="12"/>
      <c r="F55" s="9"/>
      <c r="G55" s="10"/>
      <c r="H55" s="19"/>
      <c r="J55" s="29"/>
      <c r="K55" s="19"/>
    </row>
    <row r="56" spans="1:11" ht="43.2" x14ac:dyDescent="0.3">
      <c r="B56" s="17" t="s">
        <v>15</v>
      </c>
      <c r="C56" s="16" t="s">
        <v>4</v>
      </c>
      <c r="D56" s="16" t="s">
        <v>5</v>
      </c>
    </row>
    <row r="57" spans="1:11" x14ac:dyDescent="0.3">
      <c r="B57" s="12" t="s">
        <v>6</v>
      </c>
      <c r="C57" s="12">
        <v>0.13800000000000001</v>
      </c>
      <c r="D57" s="12"/>
      <c r="E57" s="12"/>
    </row>
    <row r="58" spans="1:11" x14ac:dyDescent="0.3">
      <c r="B58" s="12" t="s">
        <v>7</v>
      </c>
      <c r="C58" s="12">
        <v>0.13800000000000001</v>
      </c>
      <c r="D58" s="12"/>
      <c r="E58" s="12"/>
    </row>
    <row r="59" spans="1:11" x14ac:dyDescent="0.3">
      <c r="B59" s="12" t="s">
        <v>8</v>
      </c>
      <c r="C59" s="12">
        <v>0.13800000000000001</v>
      </c>
      <c r="D59" s="12"/>
      <c r="E59" s="12"/>
    </row>
    <row r="60" spans="1:11" x14ac:dyDescent="0.3">
      <c r="A60" t="s">
        <v>30</v>
      </c>
      <c r="B60" s="12" t="s">
        <v>9</v>
      </c>
      <c r="C60" s="12"/>
      <c r="D60" s="12">
        <v>0.36799999999999999</v>
      </c>
      <c r="E60" s="12">
        <v>0.36799999999999999</v>
      </c>
    </row>
    <row r="61" spans="1:11" x14ac:dyDescent="0.3">
      <c r="B61" s="12" t="s">
        <v>10</v>
      </c>
      <c r="C61" s="12"/>
      <c r="D61" s="12">
        <v>0.36799999999999999</v>
      </c>
      <c r="E61" s="12">
        <v>0.36799999999999999</v>
      </c>
    </row>
    <row r="62" spans="1:11" x14ac:dyDescent="0.3">
      <c r="A62" t="s">
        <v>30</v>
      </c>
      <c r="B62" s="12" t="s">
        <v>11</v>
      </c>
      <c r="C62" s="12"/>
      <c r="D62" s="12">
        <v>0.36799999999999999</v>
      </c>
      <c r="E62" s="12">
        <v>0.36799999999999999</v>
      </c>
    </row>
    <row r="63" spans="1:11" ht="15" thickBot="1" x14ac:dyDescent="0.35">
      <c r="A63" t="s">
        <v>30</v>
      </c>
      <c r="B63" s="12" t="s">
        <v>12</v>
      </c>
      <c r="C63" s="12"/>
      <c r="D63" s="12">
        <v>0.36799999999999999</v>
      </c>
      <c r="E63" s="12">
        <v>0.36799999999999999</v>
      </c>
    </row>
    <row r="64" spans="1:11" ht="15" thickBot="1" x14ac:dyDescent="0.35">
      <c r="B64" s="12" t="s">
        <v>13</v>
      </c>
      <c r="C64" s="12"/>
      <c r="D64" s="12">
        <v>0.36799999999999999</v>
      </c>
      <c r="E64" s="12">
        <v>0.36799999999999999</v>
      </c>
      <c r="G64" s="21"/>
      <c r="H64" s="22" t="s">
        <v>18</v>
      </c>
    </row>
    <row r="65" spans="1:8" ht="15" thickBot="1" x14ac:dyDescent="0.35">
      <c r="B65" s="12" t="s">
        <v>14</v>
      </c>
      <c r="C65" s="12"/>
      <c r="D65" s="12">
        <v>0.36799999999999999</v>
      </c>
      <c r="E65" s="12">
        <v>0.36799999999999999</v>
      </c>
      <c r="G65" s="23"/>
      <c r="H65" s="24" t="s">
        <v>19</v>
      </c>
    </row>
    <row r="66" spans="1:8" x14ac:dyDescent="0.3">
      <c r="B66" s="12" t="s">
        <v>16</v>
      </c>
      <c r="C66" s="12"/>
      <c r="D66" s="12">
        <v>0.36799999999999999</v>
      </c>
      <c r="E66" s="12">
        <v>0.36799999999999999</v>
      </c>
    </row>
    <row r="67" spans="1:8" x14ac:dyDescent="0.3">
      <c r="B67" s="12" t="s">
        <v>23</v>
      </c>
      <c r="C67" s="12"/>
      <c r="D67" s="12">
        <v>0.36799999999999999</v>
      </c>
      <c r="E67" s="12">
        <v>0.36799999999999999</v>
      </c>
    </row>
    <row r="68" spans="1:8" x14ac:dyDescent="0.3">
      <c r="B68" s="12" t="s">
        <v>24</v>
      </c>
      <c r="C68" s="12"/>
      <c r="D68" s="12">
        <v>0.36799999999999999</v>
      </c>
      <c r="E68" s="12">
        <v>0.36799999999999999</v>
      </c>
    </row>
    <row r="69" spans="1:8" x14ac:dyDescent="0.3">
      <c r="A69" t="s">
        <v>30</v>
      </c>
      <c r="B69" s="12" t="s">
        <v>25</v>
      </c>
      <c r="C69" s="12"/>
      <c r="D69" s="12">
        <v>0.36799999999999999</v>
      </c>
      <c r="E69" s="12">
        <v>0.36799999999999999</v>
      </c>
    </row>
    <row r="70" spans="1:8" x14ac:dyDescent="0.3">
      <c r="B70" s="12" t="s">
        <v>26</v>
      </c>
      <c r="C70" s="12"/>
      <c r="D70" s="12">
        <v>0.36799999999999999</v>
      </c>
      <c r="E70" s="12">
        <v>0.36799999999999999</v>
      </c>
    </row>
    <row r="71" spans="1:8" x14ac:dyDescent="0.3">
      <c r="A71" t="s">
        <v>30</v>
      </c>
      <c r="B71" s="12" t="s">
        <v>27</v>
      </c>
      <c r="C71" s="12"/>
      <c r="D71" s="12">
        <v>0.36799999999999999</v>
      </c>
      <c r="E71" s="12">
        <v>0.36799999999999999</v>
      </c>
    </row>
    <row r="72" spans="1:8" x14ac:dyDescent="0.3">
      <c r="B72" s="12" t="s">
        <v>28</v>
      </c>
      <c r="C72" s="12">
        <v>0.13800000000000001</v>
      </c>
      <c r="D72" s="15"/>
      <c r="E72" s="15"/>
    </row>
    <row r="73" spans="1:8" x14ac:dyDescent="0.3">
      <c r="A73" t="s">
        <v>30</v>
      </c>
      <c r="B73" s="12" t="s">
        <v>29</v>
      </c>
      <c r="C73" s="12">
        <v>0.13800000000000001</v>
      </c>
      <c r="D73" s="15"/>
      <c r="E73" s="15"/>
    </row>
    <row r="74" spans="1:8" x14ac:dyDescent="0.3">
      <c r="B74" s="12" t="s">
        <v>31</v>
      </c>
      <c r="C74" s="12">
        <v>0.13800000000000001</v>
      </c>
      <c r="D74" s="15"/>
      <c r="E74" s="15"/>
    </row>
    <row r="75" spans="1:8" x14ac:dyDescent="0.3">
      <c r="B75" s="12" t="s">
        <v>32</v>
      </c>
      <c r="C75" s="12">
        <v>0.13800000000000001</v>
      </c>
      <c r="D75" s="15"/>
      <c r="E75" s="15"/>
    </row>
    <row r="76" spans="1:8" x14ac:dyDescent="0.3">
      <c r="B76" s="12" t="s">
        <v>33</v>
      </c>
      <c r="C76" s="12">
        <v>0.13800000000000001</v>
      </c>
      <c r="D76" s="15"/>
      <c r="E76" s="15"/>
    </row>
    <row r="77" spans="1:8" x14ac:dyDescent="0.3">
      <c r="B77" s="12" t="s">
        <v>34</v>
      </c>
      <c r="C77" s="12">
        <v>0.13800000000000001</v>
      </c>
      <c r="D77" s="12"/>
      <c r="E77" s="12"/>
    </row>
    <row r="78" spans="1:8" x14ac:dyDescent="0.3">
      <c r="B78" s="12" t="s">
        <v>35</v>
      </c>
      <c r="C78" s="12">
        <v>0.13800000000000001</v>
      </c>
      <c r="D78" s="12"/>
      <c r="E78" s="12"/>
    </row>
    <row r="79" spans="1:8" x14ac:dyDescent="0.3">
      <c r="B79" s="12" t="s">
        <v>36</v>
      </c>
      <c r="C79" s="12">
        <v>0.13800000000000001</v>
      </c>
      <c r="D79" s="15"/>
      <c r="E79" s="15"/>
    </row>
    <row r="80" spans="1:8" x14ac:dyDescent="0.3">
      <c r="B80" s="12" t="s">
        <v>37</v>
      </c>
      <c r="C80" s="12">
        <v>0.13800000000000001</v>
      </c>
      <c r="D80" s="15"/>
      <c r="E80" s="15"/>
    </row>
    <row r="81" spans="2:5" x14ac:dyDescent="0.3">
      <c r="B81" s="12" t="s">
        <v>38</v>
      </c>
      <c r="C81" s="12">
        <v>0.13800000000000001</v>
      </c>
      <c r="D81" s="15"/>
      <c r="E81" s="15"/>
    </row>
    <row r="82" spans="2:5" x14ac:dyDescent="0.3">
      <c r="B82" s="12" t="s">
        <v>39</v>
      </c>
      <c r="C82" s="12">
        <v>0.13800000000000001</v>
      </c>
      <c r="D82" s="15"/>
      <c r="E82" s="15"/>
    </row>
    <row r="83" spans="2:5" x14ac:dyDescent="0.3">
      <c r="B83" s="12" t="s">
        <v>40</v>
      </c>
      <c r="C83" s="12">
        <v>0.13800000000000001</v>
      </c>
      <c r="D83" s="15"/>
      <c r="E83" s="15"/>
    </row>
    <row r="84" spans="2:5" x14ac:dyDescent="0.3">
      <c r="B84" s="30">
        <v>45559</v>
      </c>
      <c r="C84" s="12">
        <v>0.13800000000000001</v>
      </c>
      <c r="D84" s="15"/>
      <c r="E84" s="15"/>
    </row>
    <row r="85" spans="2:5" x14ac:dyDescent="0.3">
      <c r="B85" s="30">
        <v>45560</v>
      </c>
      <c r="C85" s="12">
        <v>0.13800000000000001</v>
      </c>
      <c r="D85" s="15"/>
      <c r="E85" s="15"/>
    </row>
    <row r="86" spans="2:5" x14ac:dyDescent="0.3">
      <c r="B86" s="30">
        <v>45561</v>
      </c>
      <c r="C86" s="12">
        <v>0.13800000000000001</v>
      </c>
      <c r="D86" s="15"/>
      <c r="E86" s="15"/>
    </row>
    <row r="87" spans="2:5" x14ac:dyDescent="0.3">
      <c r="B87" s="30">
        <v>45562</v>
      </c>
      <c r="C87" s="12">
        <v>0.13800000000000001</v>
      </c>
      <c r="D87" s="15"/>
      <c r="E87" s="15"/>
    </row>
    <row r="88" spans="2:5" x14ac:dyDescent="0.3">
      <c r="B88" s="30">
        <v>45563</v>
      </c>
      <c r="C88" s="12">
        <v>0.13800000000000001</v>
      </c>
      <c r="D88" s="15"/>
      <c r="E88" s="15"/>
    </row>
    <row r="89" spans="2:5" x14ac:dyDescent="0.3">
      <c r="B89" s="30">
        <v>45564</v>
      </c>
      <c r="C89" s="12">
        <v>0.13800000000000001</v>
      </c>
      <c r="D89" s="15"/>
      <c r="E89" s="15"/>
    </row>
    <row r="90" spans="2:5" x14ac:dyDescent="0.3">
      <c r="B90" s="30">
        <v>45565</v>
      </c>
      <c r="C90" s="12">
        <v>0.13800000000000001</v>
      </c>
      <c r="D90" s="15"/>
      <c r="E90" s="15"/>
    </row>
    <row r="91" spans="2:5" x14ac:dyDescent="0.3">
      <c r="B91" s="32">
        <v>45566</v>
      </c>
      <c r="C91" s="31">
        <v>0.13800000000000001</v>
      </c>
      <c r="D91" s="12"/>
      <c r="E91" s="12"/>
    </row>
    <row r="92" spans="2:5" x14ac:dyDescent="0.3">
      <c r="B92" s="32">
        <v>45567</v>
      </c>
      <c r="C92" s="31">
        <v>0.13800000000000001</v>
      </c>
      <c r="D92" s="12"/>
      <c r="E92" s="12"/>
    </row>
    <row r="93" spans="2:5" x14ac:dyDescent="0.3">
      <c r="B93" s="32">
        <v>45568</v>
      </c>
      <c r="C93" s="31">
        <v>0.13800000000000001</v>
      </c>
      <c r="D93" s="12"/>
      <c r="E93" s="12"/>
    </row>
    <row r="94" spans="2:5" x14ac:dyDescent="0.3">
      <c r="B94" s="32">
        <v>45569</v>
      </c>
      <c r="C94" s="31">
        <v>0.13800000000000001</v>
      </c>
      <c r="D94" s="12"/>
      <c r="E94" s="12"/>
    </row>
    <row r="95" spans="2:5" x14ac:dyDescent="0.3">
      <c r="B95" s="30">
        <v>45572</v>
      </c>
      <c r="C95" s="31">
        <v>0.13800000000000001</v>
      </c>
      <c r="D95" s="12"/>
      <c r="E95" s="12"/>
    </row>
    <row r="96" spans="2:5" x14ac:dyDescent="0.3">
      <c r="B96" s="30">
        <v>45575</v>
      </c>
      <c r="C96" s="31">
        <v>0.13800000000000001</v>
      </c>
      <c r="D96" s="12"/>
      <c r="E96" s="12"/>
    </row>
    <row r="97" spans="2:5" x14ac:dyDescent="0.3">
      <c r="B97" s="30">
        <v>45577</v>
      </c>
      <c r="C97" s="31">
        <v>0.13800000000000001</v>
      </c>
      <c r="D97" s="12"/>
      <c r="E97" s="12"/>
    </row>
    <row r="98" spans="2:5" x14ac:dyDescent="0.3">
      <c r="B98" s="30">
        <v>45580</v>
      </c>
      <c r="C98" s="31">
        <v>0.13800000000000001</v>
      </c>
      <c r="D98" s="12"/>
      <c r="E98" s="12"/>
    </row>
    <row r="99" spans="2:5" x14ac:dyDescent="0.3">
      <c r="B99" s="30">
        <v>45583</v>
      </c>
      <c r="C99" s="31">
        <v>0.13800000000000001</v>
      </c>
      <c r="D99" s="12"/>
      <c r="E99" s="12"/>
    </row>
    <row r="100" spans="2:5" x14ac:dyDescent="0.3">
      <c r="B100" s="30">
        <v>45586</v>
      </c>
      <c r="C100" s="31">
        <v>0.13800000000000001</v>
      </c>
      <c r="D100" s="12"/>
      <c r="E100" s="12"/>
    </row>
    <row r="101" spans="2:5" x14ac:dyDescent="0.3">
      <c r="B101" s="30">
        <v>45590</v>
      </c>
      <c r="C101" s="31">
        <v>0.13800000000000001</v>
      </c>
      <c r="D101" s="12"/>
      <c r="E101" s="12"/>
    </row>
    <row r="102" spans="2:5" x14ac:dyDescent="0.3">
      <c r="B102" s="30">
        <v>45593</v>
      </c>
      <c r="C102" s="31">
        <v>0.13800000000000001</v>
      </c>
      <c r="D102" s="12"/>
      <c r="E102" s="12"/>
    </row>
    <row r="103" spans="2:5" x14ac:dyDescent="0.3">
      <c r="B103" s="30">
        <v>45595</v>
      </c>
      <c r="C103" s="31">
        <v>0.13800000000000001</v>
      </c>
      <c r="D103" s="12"/>
      <c r="E103" s="12"/>
    </row>
    <row r="104" spans="2:5" x14ac:dyDescent="0.3">
      <c r="B104" s="30">
        <v>45596</v>
      </c>
      <c r="C104" s="31">
        <v>0.13800000000000001</v>
      </c>
      <c r="D104" s="12"/>
      <c r="E104" s="12"/>
    </row>
    <row r="105" spans="2:5" x14ac:dyDescent="0.3">
      <c r="B105" s="30">
        <v>45601</v>
      </c>
      <c r="C105" s="31"/>
      <c r="D105" s="12">
        <v>0.36799999999999999</v>
      </c>
      <c r="E105" s="12">
        <v>0.36799999999999999</v>
      </c>
    </row>
    <row r="106" spans="2:5" x14ac:dyDescent="0.3">
      <c r="B106" s="30">
        <v>45628</v>
      </c>
      <c r="C106" s="15"/>
      <c r="D106" s="12">
        <v>0.36799999999999999</v>
      </c>
      <c r="E106" s="12">
        <v>0.36799999999999999</v>
      </c>
    </row>
    <row r="107" spans="2:5" x14ac:dyDescent="0.3">
      <c r="B107" s="30">
        <v>45642</v>
      </c>
      <c r="C107" s="15"/>
      <c r="D107" s="12">
        <v>0.36799999999999999</v>
      </c>
      <c r="E107" s="12">
        <v>0.36799999999999999</v>
      </c>
    </row>
  </sheetData>
  <mergeCells count="3">
    <mergeCell ref="A1:K1"/>
    <mergeCell ref="A2:D2"/>
    <mergeCell ref="F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95AE-8ECB-49AD-A372-1483BA6C9F3C}">
  <dimension ref="A1:U106"/>
  <sheetViews>
    <sheetView topLeftCell="A79" zoomScale="65" zoomScaleNormal="65" workbookViewId="0">
      <selection activeCell="T94" sqref="T94"/>
    </sheetView>
  </sheetViews>
  <sheetFormatPr baseColWidth="10" defaultRowHeight="14.4" x14ac:dyDescent="0.3"/>
  <cols>
    <col min="5" max="5" width="15.77734375" customWidth="1"/>
    <col min="10" max="10" width="19.21875" customWidth="1"/>
    <col min="11" max="11" width="16.21875" customWidth="1"/>
  </cols>
  <sheetData>
    <row r="1" spans="1:11" s="39" customFormat="1" x14ac:dyDescent="0.3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3">
      <c r="A2" s="35" t="s">
        <v>22</v>
      </c>
      <c r="B2" s="36"/>
      <c r="C2" s="36"/>
      <c r="D2" s="37"/>
      <c r="F2" s="34" t="s">
        <v>21</v>
      </c>
      <c r="G2" s="34"/>
      <c r="H2" s="34"/>
      <c r="J2" s="14" t="s">
        <v>3</v>
      </c>
      <c r="K2" s="14" t="s">
        <v>2</v>
      </c>
    </row>
    <row r="3" spans="1:11" x14ac:dyDescent="0.3">
      <c r="A3" s="15" t="str">
        <f>TEXT(B3,"dd mmm")</f>
        <v>05 feb</v>
      </c>
      <c r="B3" s="5">
        <v>45327</v>
      </c>
      <c r="C3" s="1">
        <v>3.0979999999999999</v>
      </c>
      <c r="D3" s="2" t="s">
        <v>0</v>
      </c>
      <c r="F3" s="5">
        <v>45327</v>
      </c>
      <c r="G3" s="1">
        <v>2.0619999999999998</v>
      </c>
      <c r="H3" s="2" t="s">
        <v>1</v>
      </c>
      <c r="J3" s="13">
        <f>C3-G3</f>
        <v>1.036</v>
      </c>
      <c r="K3" s="12">
        <v>0.8</v>
      </c>
    </row>
    <row r="4" spans="1:11" x14ac:dyDescent="0.3">
      <c r="A4" s="15" t="str">
        <f t="shared" ref="A4:A53" si="0">TEXT(B4,"dd mmm")</f>
        <v>19 feb</v>
      </c>
      <c r="B4" s="5">
        <v>45341</v>
      </c>
      <c r="C4" s="1">
        <v>2.5739999999999998</v>
      </c>
      <c r="D4" s="2" t="s">
        <v>0</v>
      </c>
      <c r="F4" s="5">
        <v>45341</v>
      </c>
      <c r="G4" s="1">
        <v>1.0429999999999999</v>
      </c>
      <c r="H4" s="2" t="s">
        <v>1</v>
      </c>
      <c r="J4" s="13">
        <f t="shared" ref="J4:J14" si="1">C4-G4</f>
        <v>1.5309999999999999</v>
      </c>
      <c r="K4" s="12">
        <v>0.8</v>
      </c>
    </row>
    <row r="5" spans="1:11" x14ac:dyDescent="0.3">
      <c r="A5" s="15" t="str">
        <f t="shared" si="0"/>
        <v>26 feb</v>
      </c>
      <c r="B5" s="5">
        <v>45348</v>
      </c>
      <c r="C5" s="1">
        <v>2.6019999999999999</v>
      </c>
      <c r="D5" s="2" t="s">
        <v>0</v>
      </c>
      <c r="F5" s="5">
        <v>45348</v>
      </c>
      <c r="G5" s="1">
        <v>1.615</v>
      </c>
      <c r="H5" s="2" t="s">
        <v>1</v>
      </c>
      <c r="J5" s="13">
        <f t="shared" si="1"/>
        <v>0.98699999999999988</v>
      </c>
      <c r="K5" s="12">
        <v>0.8</v>
      </c>
    </row>
    <row r="6" spans="1:11" x14ac:dyDescent="0.3">
      <c r="A6" s="15" t="str">
        <f t="shared" si="0"/>
        <v>04 mar</v>
      </c>
      <c r="B6" s="5">
        <v>45355</v>
      </c>
      <c r="C6" s="1">
        <v>2.0699999999999998</v>
      </c>
      <c r="D6" s="2" t="s">
        <v>0</v>
      </c>
      <c r="F6" s="5">
        <v>45355</v>
      </c>
      <c r="G6" s="1">
        <v>1.542</v>
      </c>
      <c r="H6" s="2" t="s">
        <v>1</v>
      </c>
      <c r="J6" s="13">
        <v>0.52800000000000002</v>
      </c>
      <c r="K6" s="12">
        <v>0.8</v>
      </c>
    </row>
    <row r="7" spans="1:11" x14ac:dyDescent="0.3">
      <c r="A7" s="15" t="str">
        <f t="shared" si="0"/>
        <v>12 mar</v>
      </c>
      <c r="B7" s="5">
        <v>45363</v>
      </c>
      <c r="C7" s="1">
        <v>2.6970000000000001</v>
      </c>
      <c r="D7" s="2" t="s">
        <v>0</v>
      </c>
      <c r="F7" s="5">
        <v>45363</v>
      </c>
      <c r="G7" s="1">
        <v>1.7430000000000001</v>
      </c>
      <c r="H7" s="2" t="s">
        <v>1</v>
      </c>
      <c r="J7" s="13">
        <f t="shared" si="1"/>
        <v>0.95399999999999996</v>
      </c>
      <c r="K7" s="12">
        <v>0.8</v>
      </c>
    </row>
    <row r="8" spans="1:11" x14ac:dyDescent="0.3">
      <c r="A8" s="15" t="str">
        <f t="shared" si="0"/>
        <v>19 mar</v>
      </c>
      <c r="B8" s="5">
        <v>45370</v>
      </c>
      <c r="C8" s="1">
        <v>2.1259999999999999</v>
      </c>
      <c r="D8" s="2" t="s">
        <v>0</v>
      </c>
      <c r="F8" s="5">
        <v>45370</v>
      </c>
      <c r="G8" s="1">
        <v>1.304</v>
      </c>
      <c r="H8" s="2" t="s">
        <v>1</v>
      </c>
      <c r="J8" s="13">
        <f t="shared" si="1"/>
        <v>0.82199999999999984</v>
      </c>
      <c r="K8" s="12">
        <v>0.8</v>
      </c>
    </row>
    <row r="9" spans="1:11" x14ac:dyDescent="0.3">
      <c r="A9" s="15" t="str">
        <f t="shared" si="0"/>
        <v>04 abr</v>
      </c>
      <c r="B9" s="5">
        <v>45386</v>
      </c>
      <c r="C9" s="1">
        <v>3.4129999999999998</v>
      </c>
      <c r="D9" s="2" t="s">
        <v>0</v>
      </c>
      <c r="F9" s="5">
        <v>45386</v>
      </c>
      <c r="G9" s="1">
        <v>3.0720000000000001</v>
      </c>
      <c r="H9" s="2" t="s">
        <v>1</v>
      </c>
      <c r="J9" s="13">
        <f t="shared" si="1"/>
        <v>0.34099999999999975</v>
      </c>
      <c r="K9" s="12">
        <v>0.8</v>
      </c>
    </row>
    <row r="10" spans="1:11" x14ac:dyDescent="0.3">
      <c r="A10" s="15" t="str">
        <f t="shared" si="0"/>
        <v>09 abr</v>
      </c>
      <c r="B10" s="5">
        <v>45391</v>
      </c>
      <c r="C10" s="1">
        <v>2.7389999999999999</v>
      </c>
      <c r="D10" s="2" t="s">
        <v>0</v>
      </c>
      <c r="F10" s="5">
        <v>45391</v>
      </c>
      <c r="G10" s="1">
        <v>1.764</v>
      </c>
      <c r="H10" s="2" t="s">
        <v>1</v>
      </c>
      <c r="J10" s="13">
        <f t="shared" si="1"/>
        <v>0.97499999999999987</v>
      </c>
      <c r="K10" s="12">
        <v>0.8</v>
      </c>
    </row>
    <row r="11" spans="1:11" x14ac:dyDescent="0.3">
      <c r="A11" s="15" t="str">
        <f t="shared" si="0"/>
        <v>17 abr</v>
      </c>
      <c r="B11" s="5">
        <v>45399</v>
      </c>
      <c r="C11" s="1">
        <v>2.157</v>
      </c>
      <c r="D11" s="2" t="s">
        <v>0</v>
      </c>
      <c r="F11" s="5">
        <v>45399</v>
      </c>
      <c r="G11" s="1">
        <v>1.696</v>
      </c>
      <c r="H11" s="2" t="s">
        <v>1</v>
      </c>
      <c r="J11" s="13">
        <f t="shared" si="1"/>
        <v>0.46100000000000008</v>
      </c>
      <c r="K11" s="12">
        <v>0.8</v>
      </c>
    </row>
    <row r="12" spans="1:11" x14ac:dyDescent="0.3">
      <c r="A12" s="15" t="str">
        <f t="shared" si="0"/>
        <v>24 abr</v>
      </c>
      <c r="B12" s="5">
        <v>45406</v>
      </c>
      <c r="C12" s="1">
        <v>3.508</v>
      </c>
      <c r="D12" s="2" t="s">
        <v>0</v>
      </c>
      <c r="F12" s="5">
        <v>45405</v>
      </c>
      <c r="G12" s="1">
        <v>1.97</v>
      </c>
      <c r="H12" s="2" t="s">
        <v>1</v>
      </c>
      <c r="J12" s="13">
        <f t="shared" si="1"/>
        <v>1.538</v>
      </c>
      <c r="K12" s="12">
        <v>0.8</v>
      </c>
    </row>
    <row r="13" spans="1:11" x14ac:dyDescent="0.3">
      <c r="A13" s="15" t="str">
        <f t="shared" si="0"/>
        <v>08 may</v>
      </c>
      <c r="B13" s="5">
        <v>45420</v>
      </c>
      <c r="C13" s="1">
        <v>3.3559999999999999</v>
      </c>
      <c r="D13" s="2" t="s">
        <v>0</v>
      </c>
      <c r="F13" s="5">
        <v>45420</v>
      </c>
      <c r="G13" s="1">
        <v>2.5030000000000001</v>
      </c>
      <c r="H13" s="2" t="s">
        <v>1</v>
      </c>
      <c r="J13" s="13">
        <f t="shared" si="1"/>
        <v>0.85299999999999976</v>
      </c>
      <c r="K13" s="12">
        <v>0.8</v>
      </c>
    </row>
    <row r="14" spans="1:11" x14ac:dyDescent="0.3">
      <c r="A14" s="15" t="str">
        <f t="shared" si="0"/>
        <v>21 may</v>
      </c>
      <c r="B14" s="5">
        <v>45433</v>
      </c>
      <c r="C14" s="1">
        <v>3.1859999999999999</v>
      </c>
      <c r="D14" s="2" t="s">
        <v>0</v>
      </c>
      <c r="F14" s="5">
        <v>45433</v>
      </c>
      <c r="G14" s="1">
        <v>2.1339999999999999</v>
      </c>
      <c r="H14" s="2" t="s">
        <v>1</v>
      </c>
      <c r="J14" s="13">
        <f t="shared" si="1"/>
        <v>1.052</v>
      </c>
      <c r="K14" s="12">
        <v>0.8</v>
      </c>
    </row>
    <row r="15" spans="1:11" x14ac:dyDescent="0.3">
      <c r="A15" s="15" t="str">
        <f t="shared" si="0"/>
        <v>30 may</v>
      </c>
      <c r="B15" s="5">
        <v>45442</v>
      </c>
      <c r="C15" s="1">
        <v>6.9729999999999999</v>
      </c>
      <c r="D15" s="12" t="s">
        <v>0</v>
      </c>
      <c r="F15" s="5">
        <v>45442</v>
      </c>
      <c r="G15" s="1">
        <v>5.9550000000000001</v>
      </c>
      <c r="H15" s="12" t="s">
        <v>1</v>
      </c>
      <c r="J15" s="20">
        <f>C15-G15</f>
        <v>1.0179999999999998</v>
      </c>
      <c r="K15" s="12">
        <v>0.8</v>
      </c>
    </row>
    <row r="16" spans="1:11" x14ac:dyDescent="0.3">
      <c r="A16" s="15" t="str">
        <f t="shared" si="0"/>
        <v>25 jun</v>
      </c>
      <c r="B16" s="5">
        <v>45468</v>
      </c>
      <c r="C16" s="1">
        <v>4.1379999999999999</v>
      </c>
      <c r="D16" s="12" t="s">
        <v>0</v>
      </c>
      <c r="F16" s="5">
        <v>45468</v>
      </c>
      <c r="G16" s="1">
        <v>1.88</v>
      </c>
      <c r="H16" s="12" t="s">
        <v>1</v>
      </c>
      <c r="J16" s="20">
        <f>C16-G16</f>
        <v>2.258</v>
      </c>
      <c r="K16" s="12">
        <v>0.8</v>
      </c>
    </row>
    <row r="17" spans="1:21" x14ac:dyDescent="0.3">
      <c r="A17" s="15" t="str">
        <f t="shared" si="0"/>
        <v>28 jun</v>
      </c>
      <c r="B17" s="5">
        <v>45471</v>
      </c>
      <c r="C17" s="1">
        <v>3.992</v>
      </c>
      <c r="D17" s="12" t="s">
        <v>0</v>
      </c>
      <c r="F17" s="5">
        <v>45471</v>
      </c>
      <c r="G17" s="1">
        <v>2.79</v>
      </c>
      <c r="H17" s="12" t="s">
        <v>1</v>
      </c>
      <c r="J17" s="20">
        <f>C17-G17</f>
        <v>1.202</v>
      </c>
      <c r="K17" s="12">
        <v>0.8</v>
      </c>
    </row>
    <row r="18" spans="1:21" x14ac:dyDescent="0.3">
      <c r="A18" s="15" t="str">
        <f t="shared" si="0"/>
        <v>23 jul</v>
      </c>
      <c r="B18" s="5">
        <v>45496</v>
      </c>
      <c r="C18" s="1">
        <v>3.516</v>
      </c>
      <c r="D18" s="12" t="s">
        <v>0</v>
      </c>
      <c r="F18" s="5">
        <v>45496</v>
      </c>
      <c r="G18" s="1">
        <v>2.3029999999999999</v>
      </c>
      <c r="H18" s="12" t="s">
        <v>1</v>
      </c>
      <c r="J18" s="20">
        <f>C18-G18</f>
        <v>1.2130000000000001</v>
      </c>
      <c r="K18" s="12">
        <v>0.8</v>
      </c>
    </row>
    <row r="19" spans="1:21" x14ac:dyDescent="0.3">
      <c r="A19" s="15" t="str">
        <f t="shared" si="0"/>
        <v>29 jul</v>
      </c>
      <c r="B19" s="5">
        <v>45502</v>
      </c>
      <c r="C19" s="1">
        <v>3.4319999999999999</v>
      </c>
      <c r="D19" s="12" t="s">
        <v>0</v>
      </c>
      <c r="F19" s="5">
        <v>45502</v>
      </c>
      <c r="G19" s="1">
        <v>2.5499999999999998</v>
      </c>
      <c r="H19" s="12" t="s">
        <v>1</v>
      </c>
      <c r="J19" s="20">
        <f>C19-G19</f>
        <v>0.88200000000000012</v>
      </c>
      <c r="K19" s="12">
        <v>0.8</v>
      </c>
    </row>
    <row r="20" spans="1:21" x14ac:dyDescent="0.3">
      <c r="A20" s="15" t="str">
        <f t="shared" si="0"/>
        <v>13 ago</v>
      </c>
      <c r="B20" s="5">
        <v>45517</v>
      </c>
      <c r="C20" s="1">
        <v>3.331</v>
      </c>
      <c r="D20" s="12" t="s">
        <v>0</v>
      </c>
      <c r="F20" s="5">
        <v>45517</v>
      </c>
      <c r="G20" s="1">
        <v>2.2450000000000001</v>
      </c>
      <c r="H20" s="12" t="s">
        <v>1</v>
      </c>
      <c r="J20" s="20">
        <f t="shared" ref="J20:J53" si="2">C20-G20</f>
        <v>1.0859999999999999</v>
      </c>
      <c r="K20" s="12">
        <v>0.8</v>
      </c>
      <c r="L20" s="25"/>
      <c r="M20" s="5"/>
      <c r="N20" s="1"/>
      <c r="O20" s="12"/>
      <c r="Q20" s="9"/>
      <c r="R20" s="10"/>
      <c r="S20" s="11"/>
      <c r="U20" s="6"/>
    </row>
    <row r="21" spans="1:21" x14ac:dyDescent="0.3">
      <c r="A21" s="15" t="str">
        <f t="shared" si="0"/>
        <v>29 ago</v>
      </c>
      <c r="B21" s="5">
        <v>45533</v>
      </c>
      <c r="C21" s="1">
        <v>3.056</v>
      </c>
      <c r="D21" s="12" t="s">
        <v>0</v>
      </c>
      <c r="F21" s="5">
        <v>45533</v>
      </c>
      <c r="G21" s="1">
        <v>1.125</v>
      </c>
      <c r="H21" s="12" t="s">
        <v>1</v>
      </c>
      <c r="J21" s="20">
        <f t="shared" si="2"/>
        <v>1.931</v>
      </c>
      <c r="K21" s="12">
        <v>0.8</v>
      </c>
      <c r="L21" s="25"/>
      <c r="M21" s="9"/>
      <c r="N21" s="10"/>
      <c r="O21" s="19"/>
      <c r="Q21" s="9"/>
      <c r="R21" s="10"/>
      <c r="S21" s="11"/>
      <c r="U21" s="6"/>
    </row>
    <row r="22" spans="1:21" x14ac:dyDescent="0.3">
      <c r="A22" s="15" t="str">
        <f t="shared" si="0"/>
        <v>16 sep</v>
      </c>
      <c r="B22" s="5">
        <v>45551</v>
      </c>
      <c r="C22" s="1">
        <v>1.8720000000000001</v>
      </c>
      <c r="D22" s="12" t="s">
        <v>0</v>
      </c>
      <c r="F22" s="5">
        <v>45551</v>
      </c>
      <c r="G22" s="1">
        <v>0.97799999999999998</v>
      </c>
      <c r="H22" s="12" t="s">
        <v>1</v>
      </c>
      <c r="J22" s="20">
        <f t="shared" si="2"/>
        <v>0.89400000000000013</v>
      </c>
      <c r="K22" s="12">
        <v>0.8</v>
      </c>
      <c r="L22" s="25"/>
      <c r="M22" s="9"/>
      <c r="N22" s="10"/>
      <c r="O22" s="19"/>
      <c r="Q22" s="9"/>
      <c r="R22" s="10"/>
      <c r="S22" s="11"/>
      <c r="U22" s="6"/>
    </row>
    <row r="23" spans="1:21" x14ac:dyDescent="0.3">
      <c r="A23" s="15" t="str">
        <f t="shared" si="0"/>
        <v>17 sep</v>
      </c>
      <c r="B23" s="5">
        <v>45552</v>
      </c>
      <c r="C23" s="1">
        <v>2.3239999999999998</v>
      </c>
      <c r="D23" s="12" t="s">
        <v>0</v>
      </c>
      <c r="F23" s="5">
        <v>45552</v>
      </c>
      <c r="G23" s="1">
        <v>1.37</v>
      </c>
      <c r="H23" s="12" t="s">
        <v>1</v>
      </c>
      <c r="J23" s="20">
        <f t="shared" si="2"/>
        <v>0.95399999999999974</v>
      </c>
      <c r="K23" s="12">
        <v>0.8</v>
      </c>
      <c r="L23" s="25"/>
      <c r="M23" s="9"/>
      <c r="N23" s="10"/>
      <c r="O23" s="19"/>
      <c r="Q23" s="9"/>
      <c r="R23" s="10"/>
      <c r="S23" s="11"/>
      <c r="U23" s="6"/>
    </row>
    <row r="24" spans="1:21" x14ac:dyDescent="0.3">
      <c r="A24" s="15" t="str">
        <f t="shared" si="0"/>
        <v>18 sep</v>
      </c>
      <c r="B24" s="5">
        <v>45553</v>
      </c>
      <c r="C24" s="1">
        <v>2.008</v>
      </c>
      <c r="D24" s="12" t="s">
        <v>0</v>
      </c>
      <c r="F24" s="5">
        <v>45553</v>
      </c>
      <c r="G24" s="1">
        <v>1.4890000000000001</v>
      </c>
      <c r="H24" s="12" t="s">
        <v>1</v>
      </c>
      <c r="J24" s="20">
        <f t="shared" si="2"/>
        <v>0.51899999999999991</v>
      </c>
      <c r="K24" s="12">
        <v>0.8</v>
      </c>
      <c r="L24" s="25"/>
      <c r="M24" s="9"/>
      <c r="N24" s="10"/>
      <c r="O24" s="19"/>
      <c r="Q24" s="9"/>
      <c r="R24" s="10"/>
      <c r="S24" s="11"/>
      <c r="U24" s="6"/>
    </row>
    <row r="25" spans="1:21" x14ac:dyDescent="0.3">
      <c r="A25" s="15" t="str">
        <f t="shared" si="0"/>
        <v>19 sep</v>
      </c>
      <c r="B25" s="5">
        <v>45554</v>
      </c>
      <c r="C25" s="1">
        <v>1.875</v>
      </c>
      <c r="D25" s="12" t="s">
        <v>0</v>
      </c>
      <c r="F25" s="5">
        <v>45554</v>
      </c>
      <c r="G25" s="1">
        <v>1.016</v>
      </c>
      <c r="H25" s="12" t="s">
        <v>1</v>
      </c>
      <c r="J25" s="20">
        <f t="shared" si="2"/>
        <v>0.85899999999999999</v>
      </c>
      <c r="K25" s="12">
        <v>0.8</v>
      </c>
      <c r="L25" s="25"/>
      <c r="M25" s="9"/>
      <c r="N25" s="10"/>
      <c r="O25" s="19"/>
      <c r="Q25" s="9"/>
      <c r="R25" s="10"/>
      <c r="S25" s="11"/>
      <c r="U25" s="6"/>
    </row>
    <row r="26" spans="1:21" x14ac:dyDescent="0.3">
      <c r="A26" s="15" t="str">
        <f t="shared" si="0"/>
        <v>20 sep</v>
      </c>
      <c r="B26" s="5">
        <v>45555</v>
      </c>
      <c r="C26" s="1">
        <v>1.879</v>
      </c>
      <c r="D26" s="12" t="s">
        <v>0</v>
      </c>
      <c r="F26" s="5">
        <v>45555</v>
      </c>
      <c r="G26" s="1">
        <v>0.999</v>
      </c>
      <c r="H26" s="12" t="s">
        <v>1</v>
      </c>
      <c r="J26" s="20">
        <f t="shared" si="2"/>
        <v>0.88</v>
      </c>
      <c r="K26" s="12">
        <v>0.8</v>
      </c>
      <c r="L26" s="25"/>
      <c r="M26" s="9"/>
      <c r="N26" s="10"/>
      <c r="O26" s="19"/>
      <c r="Q26" s="9"/>
      <c r="R26" s="10"/>
      <c r="S26" s="11"/>
      <c r="U26" s="6"/>
    </row>
    <row r="27" spans="1:21" x14ac:dyDescent="0.3">
      <c r="A27" s="15" t="str">
        <f t="shared" si="0"/>
        <v>21 sep</v>
      </c>
      <c r="B27" s="5">
        <v>45556</v>
      </c>
      <c r="C27" s="1">
        <v>2.0419999999999998</v>
      </c>
      <c r="D27" s="12" t="s">
        <v>0</v>
      </c>
      <c r="F27" s="5">
        <v>45556</v>
      </c>
      <c r="G27" s="1">
        <v>1.175</v>
      </c>
      <c r="H27" s="12" t="s">
        <v>1</v>
      </c>
      <c r="J27" s="20">
        <f t="shared" si="2"/>
        <v>0.86699999999999977</v>
      </c>
      <c r="K27" s="12">
        <v>0.8</v>
      </c>
      <c r="L27" s="25"/>
      <c r="M27" s="9"/>
      <c r="N27" s="10"/>
      <c r="O27" s="19"/>
      <c r="Q27" s="9"/>
      <c r="R27" s="10"/>
      <c r="S27" s="11"/>
      <c r="U27" s="6"/>
    </row>
    <row r="28" spans="1:21" x14ac:dyDescent="0.3">
      <c r="A28" s="15" t="str">
        <f t="shared" si="0"/>
        <v>22 sep</v>
      </c>
      <c r="B28" s="5">
        <v>45557</v>
      </c>
      <c r="C28" s="1">
        <v>1.962</v>
      </c>
      <c r="D28" s="12" t="s">
        <v>0</v>
      </c>
      <c r="F28" s="5">
        <v>45557</v>
      </c>
      <c r="G28" s="1">
        <v>1.032</v>
      </c>
      <c r="H28" s="12" t="s">
        <v>1</v>
      </c>
      <c r="J28" s="20">
        <f t="shared" si="2"/>
        <v>0.92999999999999994</v>
      </c>
      <c r="K28" s="12">
        <v>0.8</v>
      </c>
      <c r="L28" s="25"/>
      <c r="M28" s="9"/>
      <c r="N28" s="10"/>
      <c r="O28" s="19"/>
      <c r="Q28" s="9"/>
      <c r="R28" s="10"/>
      <c r="S28" s="11"/>
      <c r="U28" s="6"/>
    </row>
    <row r="29" spans="1:21" x14ac:dyDescent="0.3">
      <c r="A29" s="15" t="str">
        <f t="shared" si="0"/>
        <v>23 sep</v>
      </c>
      <c r="B29" s="5">
        <v>45558</v>
      </c>
      <c r="C29" s="1">
        <v>2.302</v>
      </c>
      <c r="D29" s="12" t="s">
        <v>0</v>
      </c>
      <c r="F29" s="5">
        <v>45558</v>
      </c>
      <c r="G29" s="1">
        <v>1.919</v>
      </c>
      <c r="H29" s="12" t="s">
        <v>1</v>
      </c>
      <c r="J29" s="20">
        <f t="shared" si="2"/>
        <v>0.38300000000000001</v>
      </c>
      <c r="K29" s="12">
        <v>0.8</v>
      </c>
      <c r="L29" s="25"/>
      <c r="M29" s="9"/>
      <c r="N29" s="10"/>
      <c r="O29" s="19"/>
      <c r="Q29" s="9"/>
      <c r="R29" s="10"/>
      <c r="S29" s="11"/>
      <c r="U29" s="6"/>
    </row>
    <row r="30" spans="1:21" x14ac:dyDescent="0.3">
      <c r="A30" s="15" t="str">
        <f t="shared" si="0"/>
        <v>24 sep</v>
      </c>
      <c r="B30" s="5">
        <v>45559</v>
      </c>
      <c r="C30" s="1">
        <v>2.0720000000000001</v>
      </c>
      <c r="D30" s="12" t="s">
        <v>0</v>
      </c>
      <c r="F30" s="5">
        <v>45559</v>
      </c>
      <c r="G30" s="1">
        <v>1.0580000000000001</v>
      </c>
      <c r="H30" s="12" t="s">
        <v>1</v>
      </c>
      <c r="J30" s="20">
        <f t="shared" si="2"/>
        <v>1.014</v>
      </c>
      <c r="K30" s="12">
        <v>0.8</v>
      </c>
      <c r="L30" s="25"/>
      <c r="M30" s="9"/>
      <c r="N30" s="10"/>
      <c r="O30" s="19"/>
      <c r="Q30" s="9"/>
      <c r="R30" s="10"/>
      <c r="S30" s="11"/>
      <c r="U30" s="6"/>
    </row>
    <row r="31" spans="1:21" x14ac:dyDescent="0.3">
      <c r="A31" s="15" t="str">
        <f t="shared" si="0"/>
        <v>25 sep</v>
      </c>
      <c r="B31" s="5">
        <v>45560</v>
      </c>
      <c r="C31" s="1">
        <v>2.0499999999999998</v>
      </c>
      <c r="D31" s="12" t="s">
        <v>0</v>
      </c>
      <c r="F31" s="5">
        <v>45560</v>
      </c>
      <c r="G31" s="1">
        <v>0.875</v>
      </c>
      <c r="H31" s="12" t="s">
        <v>1</v>
      </c>
      <c r="J31" s="20">
        <f t="shared" si="2"/>
        <v>1.1749999999999998</v>
      </c>
      <c r="K31" s="12">
        <v>0.8</v>
      </c>
      <c r="L31" s="25"/>
      <c r="M31" s="9"/>
      <c r="N31" s="10"/>
      <c r="O31" s="19"/>
      <c r="Q31" s="9"/>
      <c r="R31" s="10"/>
      <c r="S31" s="11"/>
      <c r="U31" s="6"/>
    </row>
    <row r="32" spans="1:21" x14ac:dyDescent="0.3">
      <c r="A32" s="15" t="str">
        <f t="shared" si="0"/>
        <v>26 sep</v>
      </c>
      <c r="B32" s="5">
        <v>45561</v>
      </c>
      <c r="C32" s="1">
        <v>1.9590000000000001</v>
      </c>
      <c r="D32" s="12" t="s">
        <v>0</v>
      </c>
      <c r="F32" s="5">
        <v>45561</v>
      </c>
      <c r="G32" s="1">
        <v>1.19</v>
      </c>
      <c r="H32" s="12" t="s">
        <v>1</v>
      </c>
      <c r="J32" s="20">
        <f t="shared" si="2"/>
        <v>0.76900000000000013</v>
      </c>
      <c r="K32" s="12">
        <v>0.8</v>
      </c>
      <c r="L32" s="25"/>
      <c r="M32" s="9"/>
      <c r="N32" s="10"/>
      <c r="O32" s="19"/>
      <c r="Q32" s="9"/>
      <c r="R32" s="10"/>
      <c r="S32" s="11"/>
      <c r="U32" s="6"/>
    </row>
    <row r="33" spans="1:21" x14ac:dyDescent="0.3">
      <c r="A33" s="15" t="str">
        <f t="shared" si="0"/>
        <v>27 sep</v>
      </c>
      <c r="B33" s="5">
        <v>45562</v>
      </c>
      <c r="C33" s="1">
        <v>2.0649999999999999</v>
      </c>
      <c r="D33" s="12" t="s">
        <v>0</v>
      </c>
      <c r="F33" s="5">
        <v>45562</v>
      </c>
      <c r="G33" s="1">
        <v>1.268</v>
      </c>
      <c r="H33" s="12" t="s">
        <v>1</v>
      </c>
      <c r="J33" s="20">
        <f t="shared" si="2"/>
        <v>0.79699999999999993</v>
      </c>
      <c r="K33" s="12">
        <v>0.8</v>
      </c>
      <c r="L33" s="25" t="s">
        <v>43</v>
      </c>
      <c r="M33" s="9"/>
      <c r="N33" s="10"/>
      <c r="O33" s="19"/>
      <c r="Q33" s="9"/>
      <c r="R33" s="10"/>
      <c r="S33" s="11"/>
      <c r="U33" s="6"/>
    </row>
    <row r="34" spans="1:21" x14ac:dyDescent="0.3">
      <c r="A34" s="15" t="str">
        <f t="shared" si="0"/>
        <v>28 sep</v>
      </c>
      <c r="B34" s="5">
        <v>45563</v>
      </c>
      <c r="C34" s="1">
        <v>1.9370000000000001</v>
      </c>
      <c r="D34" s="12" t="s">
        <v>0</v>
      </c>
      <c r="F34" s="5">
        <v>45563</v>
      </c>
      <c r="G34" s="1">
        <v>1.3089999999999999</v>
      </c>
      <c r="H34" s="12" t="s">
        <v>1</v>
      </c>
      <c r="J34" s="20">
        <f t="shared" si="2"/>
        <v>0.62800000000000011</v>
      </c>
      <c r="K34" s="12">
        <v>0.8</v>
      </c>
      <c r="L34" s="25"/>
      <c r="M34" s="9"/>
      <c r="N34" s="10"/>
      <c r="O34" s="19"/>
      <c r="Q34" s="9"/>
      <c r="R34" s="10"/>
      <c r="S34" s="11"/>
      <c r="U34" s="6"/>
    </row>
    <row r="35" spans="1:21" x14ac:dyDescent="0.3">
      <c r="A35" s="15" t="str">
        <f t="shared" si="0"/>
        <v>29 sep</v>
      </c>
      <c r="B35" s="5">
        <v>45564</v>
      </c>
      <c r="C35" s="1">
        <v>2.2029999999999998</v>
      </c>
      <c r="D35" s="12" t="s">
        <v>0</v>
      </c>
      <c r="F35" s="5">
        <v>45564</v>
      </c>
      <c r="G35" s="1">
        <v>2.1480000000000001</v>
      </c>
      <c r="H35" s="12" t="s">
        <v>1</v>
      </c>
      <c r="J35" s="20">
        <f t="shared" si="2"/>
        <v>5.4999999999999716E-2</v>
      </c>
      <c r="K35" s="12">
        <v>0.8</v>
      </c>
      <c r="L35" s="25"/>
      <c r="M35" s="9"/>
      <c r="N35" s="10"/>
      <c r="O35" s="19"/>
      <c r="Q35" s="9"/>
      <c r="R35" s="10"/>
      <c r="S35" s="11"/>
      <c r="U35" s="6"/>
    </row>
    <row r="36" spans="1:21" x14ac:dyDescent="0.3">
      <c r="A36" s="15" t="str">
        <f t="shared" si="0"/>
        <v>30 sep</v>
      </c>
      <c r="B36" s="5">
        <v>45565</v>
      </c>
      <c r="C36" s="1">
        <v>2.3780000000000001</v>
      </c>
      <c r="D36" s="12" t="s">
        <v>0</v>
      </c>
      <c r="F36" s="5">
        <v>45565</v>
      </c>
      <c r="G36" s="1">
        <v>1.4179999999999999</v>
      </c>
      <c r="H36" s="12" t="s">
        <v>1</v>
      </c>
      <c r="J36" s="20">
        <f t="shared" si="2"/>
        <v>0.96000000000000019</v>
      </c>
      <c r="K36" s="12">
        <v>0.8</v>
      </c>
      <c r="L36" s="25"/>
      <c r="M36" s="9"/>
      <c r="N36" s="10"/>
      <c r="O36" s="19"/>
      <c r="Q36" s="9"/>
      <c r="R36" s="10"/>
      <c r="S36" s="11"/>
      <c r="U36" s="6"/>
    </row>
    <row r="37" spans="1:21" x14ac:dyDescent="0.3">
      <c r="A37" s="15" t="str">
        <f t="shared" si="0"/>
        <v>01 oct</v>
      </c>
      <c r="B37" s="5">
        <v>45566</v>
      </c>
      <c r="C37" s="1">
        <v>2.3839999999999999</v>
      </c>
      <c r="D37" s="12" t="s">
        <v>0</v>
      </c>
      <c r="F37" s="5">
        <v>45566</v>
      </c>
      <c r="G37" s="1">
        <v>1.843</v>
      </c>
      <c r="H37" s="12" t="s">
        <v>1</v>
      </c>
      <c r="J37" s="20">
        <f t="shared" si="2"/>
        <v>0.54099999999999993</v>
      </c>
      <c r="K37" s="12">
        <v>0.8</v>
      </c>
      <c r="L37" s="25"/>
      <c r="M37" s="9"/>
      <c r="N37" s="10"/>
      <c r="O37" s="19"/>
      <c r="Q37" s="9"/>
      <c r="R37" s="10"/>
      <c r="S37" s="11"/>
      <c r="U37" s="6"/>
    </row>
    <row r="38" spans="1:21" x14ac:dyDescent="0.3">
      <c r="A38" s="15" t="str">
        <f t="shared" si="0"/>
        <v>02 oct</v>
      </c>
      <c r="B38" s="5">
        <v>45567</v>
      </c>
      <c r="C38" s="1">
        <v>2.1789999999999998</v>
      </c>
      <c r="D38" s="12" t="s">
        <v>0</v>
      </c>
      <c r="F38" s="5">
        <v>45567</v>
      </c>
      <c r="G38" s="1">
        <v>1.4450000000000001</v>
      </c>
      <c r="H38" s="12" t="s">
        <v>1</v>
      </c>
      <c r="J38" s="20">
        <f t="shared" si="2"/>
        <v>0.73399999999999976</v>
      </c>
      <c r="K38" s="12">
        <v>0.8</v>
      </c>
      <c r="L38" s="25"/>
      <c r="M38" s="9"/>
      <c r="N38" s="10"/>
      <c r="O38" s="19"/>
      <c r="Q38" s="9"/>
      <c r="R38" s="10"/>
      <c r="S38" s="11"/>
      <c r="U38" s="6"/>
    </row>
    <row r="39" spans="1:21" x14ac:dyDescent="0.3">
      <c r="A39" s="15" t="str">
        <f t="shared" si="0"/>
        <v>03 oct</v>
      </c>
      <c r="B39" s="5">
        <v>45568</v>
      </c>
      <c r="C39" s="1">
        <v>2.19</v>
      </c>
      <c r="D39" s="12" t="s">
        <v>0</v>
      </c>
      <c r="F39" s="5">
        <v>45568</v>
      </c>
      <c r="G39" s="1">
        <v>1.556</v>
      </c>
      <c r="H39" s="12" t="s">
        <v>1</v>
      </c>
      <c r="J39" s="20">
        <f t="shared" si="2"/>
        <v>0.6339999999999999</v>
      </c>
      <c r="K39" s="12">
        <v>0.8</v>
      </c>
      <c r="L39" s="25"/>
      <c r="M39" s="9"/>
      <c r="N39" s="10"/>
      <c r="O39" s="19"/>
      <c r="Q39" s="9"/>
      <c r="R39" s="10"/>
      <c r="S39" s="11"/>
      <c r="U39" s="6"/>
    </row>
    <row r="40" spans="1:21" x14ac:dyDescent="0.3">
      <c r="A40" s="15" t="str">
        <f t="shared" si="0"/>
        <v>04 oct</v>
      </c>
      <c r="B40" s="5">
        <v>45569</v>
      </c>
      <c r="C40" s="1">
        <v>2.391</v>
      </c>
      <c r="D40" s="12" t="s">
        <v>0</v>
      </c>
      <c r="F40" s="5">
        <v>45569</v>
      </c>
      <c r="G40" s="1">
        <v>1.623</v>
      </c>
      <c r="H40" s="12" t="s">
        <v>1</v>
      </c>
      <c r="J40" s="20">
        <f t="shared" si="2"/>
        <v>0.76800000000000002</v>
      </c>
      <c r="K40" s="12">
        <v>0.8</v>
      </c>
      <c r="L40" s="25"/>
      <c r="M40" s="9"/>
      <c r="N40" s="10"/>
      <c r="O40" s="19"/>
      <c r="Q40" s="9"/>
      <c r="R40" s="10"/>
      <c r="S40" s="11"/>
      <c r="U40" s="6"/>
    </row>
    <row r="41" spans="1:21" x14ac:dyDescent="0.3">
      <c r="A41" s="15" t="str">
        <f t="shared" si="0"/>
        <v>07 oct</v>
      </c>
      <c r="B41" s="5">
        <v>45572</v>
      </c>
      <c r="C41" s="1">
        <v>1.9510000000000001</v>
      </c>
      <c r="D41" s="12" t="s">
        <v>0</v>
      </c>
      <c r="F41" s="5">
        <v>45572</v>
      </c>
      <c r="G41" s="1">
        <v>1.6140000000000001</v>
      </c>
      <c r="H41" s="12" t="s">
        <v>1</v>
      </c>
      <c r="J41" s="20">
        <f t="shared" si="2"/>
        <v>0.33699999999999997</v>
      </c>
      <c r="K41" s="12">
        <v>0.8</v>
      </c>
      <c r="L41" s="25"/>
      <c r="M41" s="9"/>
      <c r="N41" s="10"/>
      <c r="O41" s="19"/>
      <c r="Q41" s="9"/>
      <c r="R41" s="10"/>
      <c r="S41" s="11"/>
      <c r="U41" s="6"/>
    </row>
    <row r="42" spans="1:21" x14ac:dyDescent="0.3">
      <c r="A42" s="15" t="str">
        <f t="shared" si="0"/>
        <v>10 oct</v>
      </c>
      <c r="B42" s="5">
        <v>45575</v>
      </c>
      <c r="C42" s="1">
        <v>2.4580000000000002</v>
      </c>
      <c r="D42" s="12" t="s">
        <v>0</v>
      </c>
      <c r="F42" s="5">
        <v>45575</v>
      </c>
      <c r="G42" s="1">
        <v>1.339</v>
      </c>
      <c r="H42" s="12" t="s">
        <v>1</v>
      </c>
      <c r="J42" s="20">
        <f t="shared" si="2"/>
        <v>1.1190000000000002</v>
      </c>
      <c r="K42" s="12">
        <v>0.8</v>
      </c>
      <c r="L42" s="25"/>
      <c r="M42" s="9"/>
      <c r="N42" s="10"/>
      <c r="O42" s="19"/>
      <c r="Q42" s="9"/>
      <c r="R42" s="10"/>
      <c r="S42" s="11"/>
      <c r="U42" s="6"/>
    </row>
    <row r="43" spans="1:21" x14ac:dyDescent="0.3">
      <c r="A43" s="15" t="str">
        <f t="shared" si="0"/>
        <v>12 oct</v>
      </c>
      <c r="B43" s="5">
        <v>45577</v>
      </c>
      <c r="C43" s="1">
        <v>1.8720000000000001</v>
      </c>
      <c r="D43" s="12" t="s">
        <v>0</v>
      </c>
      <c r="F43" s="5">
        <v>45577</v>
      </c>
      <c r="G43" s="1">
        <v>1.3420000000000001</v>
      </c>
      <c r="H43" s="12" t="s">
        <v>1</v>
      </c>
      <c r="J43" s="20">
        <f t="shared" si="2"/>
        <v>0.53</v>
      </c>
      <c r="K43" s="12">
        <v>0.8</v>
      </c>
      <c r="L43" s="25"/>
      <c r="M43" s="9"/>
      <c r="N43" s="10"/>
      <c r="O43" s="19"/>
      <c r="Q43" s="9"/>
      <c r="R43" s="10"/>
      <c r="S43" s="11"/>
      <c r="U43" s="6"/>
    </row>
    <row r="44" spans="1:21" x14ac:dyDescent="0.3">
      <c r="A44" s="15" t="str">
        <f t="shared" si="0"/>
        <v>15 oct</v>
      </c>
      <c r="B44" s="5">
        <v>45580</v>
      </c>
      <c r="C44" s="1">
        <v>1.9870000000000001</v>
      </c>
      <c r="D44" s="12" t="s">
        <v>0</v>
      </c>
      <c r="F44" s="5">
        <v>45578</v>
      </c>
      <c r="G44" s="1">
        <v>1.3160000000000001</v>
      </c>
      <c r="H44" s="12" t="s">
        <v>1</v>
      </c>
      <c r="J44" s="20">
        <f t="shared" si="2"/>
        <v>0.67100000000000004</v>
      </c>
      <c r="K44" s="12">
        <v>0.8</v>
      </c>
      <c r="L44" s="25"/>
      <c r="M44" s="9"/>
      <c r="N44" s="10"/>
      <c r="O44" s="19"/>
      <c r="Q44" s="9"/>
      <c r="R44" s="10"/>
      <c r="S44" s="11"/>
      <c r="U44" s="6"/>
    </row>
    <row r="45" spans="1:21" x14ac:dyDescent="0.3">
      <c r="A45" s="15" t="str">
        <f t="shared" si="0"/>
        <v>18 oct</v>
      </c>
      <c r="B45" s="5">
        <v>45583</v>
      </c>
      <c r="C45" s="1">
        <v>1.9359999999999999</v>
      </c>
      <c r="D45" s="12" t="s">
        <v>0</v>
      </c>
      <c r="F45" s="5">
        <v>45583</v>
      </c>
      <c r="G45" s="1">
        <v>1.153</v>
      </c>
      <c r="H45" s="12" t="s">
        <v>1</v>
      </c>
      <c r="J45" s="20">
        <f t="shared" si="2"/>
        <v>0.78299999999999992</v>
      </c>
      <c r="K45" s="12">
        <v>0.8</v>
      </c>
      <c r="L45" s="25"/>
      <c r="M45" s="9"/>
      <c r="N45" s="10"/>
      <c r="O45" s="19"/>
      <c r="Q45" s="9"/>
      <c r="R45" s="10"/>
      <c r="S45" s="11"/>
      <c r="U45" s="6"/>
    </row>
    <row r="46" spans="1:21" x14ac:dyDescent="0.3">
      <c r="A46" s="15" t="str">
        <f t="shared" si="0"/>
        <v>21 oct</v>
      </c>
      <c r="B46" s="5">
        <v>45586</v>
      </c>
      <c r="C46" s="1">
        <v>2.0960000000000001</v>
      </c>
      <c r="D46" s="12" t="s">
        <v>0</v>
      </c>
      <c r="F46" s="5">
        <v>45586</v>
      </c>
      <c r="G46" s="1">
        <v>1.0129999999999999</v>
      </c>
      <c r="H46" s="12" t="s">
        <v>1</v>
      </c>
      <c r="J46" s="20">
        <f t="shared" si="2"/>
        <v>1.0830000000000002</v>
      </c>
      <c r="K46" s="12">
        <v>0.8</v>
      </c>
      <c r="L46" s="25"/>
      <c r="M46" s="9"/>
      <c r="N46" s="10"/>
      <c r="O46" s="19"/>
      <c r="Q46" s="9"/>
      <c r="R46" s="10"/>
      <c r="S46" s="11"/>
      <c r="U46" s="6"/>
    </row>
    <row r="47" spans="1:21" x14ac:dyDescent="0.3">
      <c r="A47" s="15" t="str">
        <f t="shared" si="0"/>
        <v>25 oct</v>
      </c>
      <c r="B47" s="5">
        <v>45590</v>
      </c>
      <c r="C47" s="1">
        <v>2.7029999999999998</v>
      </c>
      <c r="D47" s="12" t="s">
        <v>0</v>
      </c>
      <c r="F47" s="5">
        <v>45587</v>
      </c>
      <c r="G47" s="1">
        <v>1.9550000000000001</v>
      </c>
      <c r="H47" s="12" t="s">
        <v>1</v>
      </c>
      <c r="J47" s="20">
        <f t="shared" si="2"/>
        <v>0.74799999999999978</v>
      </c>
      <c r="K47" s="12">
        <v>0.8</v>
      </c>
      <c r="L47" s="25"/>
      <c r="M47" s="9"/>
      <c r="N47" s="10"/>
      <c r="O47" s="19"/>
      <c r="Q47" s="9"/>
      <c r="R47" s="10"/>
      <c r="S47" s="11"/>
      <c r="U47" s="6"/>
    </row>
    <row r="48" spans="1:21" x14ac:dyDescent="0.3">
      <c r="A48" s="15" t="str">
        <f t="shared" si="0"/>
        <v>28 oct</v>
      </c>
      <c r="B48" s="5">
        <v>45593</v>
      </c>
      <c r="C48" s="1">
        <v>2.1579999999999999</v>
      </c>
      <c r="D48" s="12" t="s">
        <v>0</v>
      </c>
      <c r="F48" s="5">
        <v>45593</v>
      </c>
      <c r="G48" s="1">
        <v>1.4650000000000001</v>
      </c>
      <c r="H48" s="12" t="s">
        <v>1</v>
      </c>
      <c r="J48" s="20">
        <f t="shared" si="2"/>
        <v>0.69299999999999984</v>
      </c>
      <c r="K48" s="12">
        <v>0.8</v>
      </c>
      <c r="L48" s="25"/>
      <c r="M48" s="9"/>
      <c r="N48" s="10"/>
      <c r="O48" s="19"/>
      <c r="Q48" s="9"/>
      <c r="R48" s="10"/>
      <c r="S48" s="11"/>
      <c r="U48" s="6"/>
    </row>
    <row r="49" spans="1:21" x14ac:dyDescent="0.3">
      <c r="A49" s="15" t="str">
        <f t="shared" si="0"/>
        <v>30 oct</v>
      </c>
      <c r="B49" s="5">
        <v>45595</v>
      </c>
      <c r="C49" s="1">
        <v>1.9419999999999999</v>
      </c>
      <c r="D49" s="12" t="s">
        <v>0</v>
      </c>
      <c r="F49" s="5">
        <v>45594</v>
      </c>
      <c r="G49" s="1">
        <v>1.4159999999999999</v>
      </c>
      <c r="H49" s="12" t="s">
        <v>1</v>
      </c>
      <c r="J49" s="20">
        <f t="shared" si="2"/>
        <v>0.52600000000000002</v>
      </c>
      <c r="K49" s="12">
        <v>0.8</v>
      </c>
      <c r="L49" s="25"/>
      <c r="M49" s="9"/>
      <c r="N49" s="10"/>
      <c r="O49" s="19"/>
      <c r="Q49" s="9"/>
      <c r="R49" s="10"/>
      <c r="S49" s="11"/>
      <c r="U49" s="6"/>
    </row>
    <row r="50" spans="1:21" x14ac:dyDescent="0.3">
      <c r="A50" s="15" t="str">
        <f t="shared" si="0"/>
        <v>31 oct</v>
      </c>
      <c r="B50" s="5">
        <v>45596</v>
      </c>
      <c r="C50" s="1">
        <v>1.907</v>
      </c>
      <c r="D50" s="12" t="s">
        <v>0</v>
      </c>
      <c r="F50" s="5">
        <v>45596</v>
      </c>
      <c r="G50" s="1">
        <v>1.2889999999999999</v>
      </c>
      <c r="H50" s="12" t="s">
        <v>1</v>
      </c>
      <c r="J50" s="20">
        <f t="shared" si="2"/>
        <v>0.6180000000000001</v>
      </c>
      <c r="K50" s="12">
        <v>0.8</v>
      </c>
      <c r="L50" s="25"/>
      <c r="M50" s="9"/>
      <c r="N50" s="10"/>
      <c r="O50" s="19"/>
      <c r="Q50" s="9"/>
      <c r="R50" s="10"/>
      <c r="S50" s="11"/>
      <c r="U50" s="6"/>
    </row>
    <row r="51" spans="1:21" x14ac:dyDescent="0.3">
      <c r="A51" s="15" t="str">
        <f t="shared" si="0"/>
        <v>05 nov</v>
      </c>
      <c r="B51" s="5">
        <v>45601</v>
      </c>
      <c r="C51" s="1">
        <v>3.5710000000000002</v>
      </c>
      <c r="D51" s="12" t="s">
        <v>0</v>
      </c>
      <c r="F51" s="5">
        <v>45601</v>
      </c>
      <c r="G51" s="1">
        <v>3.0590000000000002</v>
      </c>
      <c r="H51" s="12" t="s">
        <v>1</v>
      </c>
      <c r="J51" s="20">
        <f t="shared" si="2"/>
        <v>0.51200000000000001</v>
      </c>
      <c r="K51" s="12">
        <v>0.8</v>
      </c>
      <c r="L51" s="25"/>
      <c r="M51" s="9"/>
      <c r="N51" s="10"/>
      <c r="O51" s="19"/>
      <c r="Q51" s="9"/>
      <c r="R51" s="10"/>
      <c r="S51" s="11"/>
      <c r="U51" s="6"/>
    </row>
    <row r="52" spans="1:21" x14ac:dyDescent="0.3">
      <c r="A52" s="15" t="str">
        <f t="shared" si="0"/>
        <v>02 dic</v>
      </c>
      <c r="B52" s="5">
        <v>45628</v>
      </c>
      <c r="C52" s="1">
        <v>5.7709999999999999</v>
      </c>
      <c r="D52" s="12" t="s">
        <v>0</v>
      </c>
      <c r="F52" s="5">
        <v>45628</v>
      </c>
      <c r="G52" s="1">
        <v>5.6870000000000003</v>
      </c>
      <c r="H52" s="12" t="s">
        <v>1</v>
      </c>
      <c r="J52" s="20">
        <f t="shared" si="2"/>
        <v>8.3999999999999631E-2</v>
      </c>
      <c r="K52" s="12">
        <v>0.8</v>
      </c>
      <c r="L52" s="25"/>
      <c r="M52" s="9"/>
      <c r="N52" s="10"/>
      <c r="O52" s="19"/>
      <c r="Q52" s="9"/>
      <c r="R52" s="10"/>
      <c r="S52" s="11"/>
      <c r="U52" s="6"/>
    </row>
    <row r="53" spans="1:21" x14ac:dyDescent="0.3">
      <c r="A53" s="15" t="str">
        <f t="shared" si="0"/>
        <v>16 dic</v>
      </c>
      <c r="B53" s="5">
        <v>45642</v>
      </c>
      <c r="C53" s="1">
        <v>8.8460000000000001</v>
      </c>
      <c r="D53" s="12" t="s">
        <v>0</v>
      </c>
      <c r="F53" s="5">
        <v>45642</v>
      </c>
      <c r="G53" s="1">
        <v>7.1989999999999998</v>
      </c>
      <c r="H53" s="12" t="s">
        <v>1</v>
      </c>
      <c r="J53" s="20">
        <f t="shared" si="2"/>
        <v>1.6470000000000002</v>
      </c>
      <c r="K53" s="12">
        <v>0.8</v>
      </c>
      <c r="L53" s="25"/>
      <c r="M53" s="9"/>
      <c r="N53" s="10"/>
      <c r="O53" s="19"/>
      <c r="Q53" s="9"/>
      <c r="R53" s="10"/>
      <c r="S53" s="11"/>
      <c r="U53" s="6"/>
    </row>
    <row r="54" spans="1:21" x14ac:dyDescent="0.3">
      <c r="B54" s="5"/>
      <c r="C54" s="1"/>
      <c r="D54" s="12"/>
      <c r="F54" s="9"/>
      <c r="G54" s="10"/>
      <c r="H54" s="19"/>
      <c r="J54" s="29"/>
      <c r="K54" s="19"/>
      <c r="L54" s="25"/>
      <c r="M54" s="9"/>
      <c r="N54" s="10"/>
      <c r="O54" s="19"/>
      <c r="Q54" s="9"/>
      <c r="R54" s="10"/>
      <c r="S54" s="11"/>
      <c r="U54" s="6"/>
    </row>
    <row r="55" spans="1:21" ht="42.6" customHeight="1" x14ac:dyDescent="0.3">
      <c r="B55" s="17" t="s">
        <v>15</v>
      </c>
      <c r="C55" s="16" t="s">
        <v>4</v>
      </c>
      <c r="D55" s="16" t="s">
        <v>5</v>
      </c>
    </row>
    <row r="56" spans="1:21" x14ac:dyDescent="0.3">
      <c r="B56" s="12" t="s">
        <v>6</v>
      </c>
      <c r="C56" s="1">
        <v>0.52500000000000002</v>
      </c>
      <c r="D56" s="12"/>
    </row>
    <row r="57" spans="1:21" x14ac:dyDescent="0.3">
      <c r="B57" s="12" t="s">
        <v>7</v>
      </c>
      <c r="C57" s="1">
        <v>0.52500000000000002</v>
      </c>
      <c r="D57" s="12"/>
    </row>
    <row r="58" spans="1:21" x14ac:dyDescent="0.3">
      <c r="B58" s="12" t="s">
        <v>8</v>
      </c>
      <c r="C58" s="1">
        <v>0.52500000000000002</v>
      </c>
      <c r="D58" s="12"/>
    </row>
    <row r="59" spans="1:21" x14ac:dyDescent="0.3">
      <c r="B59" s="12" t="s">
        <v>9</v>
      </c>
      <c r="C59" s="1"/>
      <c r="D59" s="12">
        <v>0.875</v>
      </c>
    </row>
    <row r="60" spans="1:21" x14ac:dyDescent="0.3">
      <c r="B60" s="12" t="s">
        <v>10</v>
      </c>
      <c r="C60" s="1"/>
      <c r="D60" s="12">
        <v>0.875</v>
      </c>
    </row>
    <row r="61" spans="1:21" x14ac:dyDescent="0.3">
      <c r="B61" s="12" t="s">
        <v>11</v>
      </c>
      <c r="C61" s="1"/>
      <c r="D61" s="12">
        <v>0.875</v>
      </c>
    </row>
    <row r="62" spans="1:21" x14ac:dyDescent="0.3">
      <c r="B62" s="12" t="s">
        <v>12</v>
      </c>
      <c r="C62" s="1"/>
      <c r="D62" s="12">
        <v>0.875</v>
      </c>
    </row>
    <row r="63" spans="1:21" x14ac:dyDescent="0.3">
      <c r="B63" s="12" t="s">
        <v>13</v>
      </c>
      <c r="C63" s="1"/>
      <c r="D63" s="12">
        <v>0.875</v>
      </c>
    </row>
    <row r="64" spans="1:21" x14ac:dyDescent="0.3">
      <c r="B64" s="12" t="s">
        <v>14</v>
      </c>
      <c r="C64" s="1"/>
      <c r="D64" s="12">
        <v>0.875</v>
      </c>
    </row>
    <row r="65" spans="2:16" x14ac:dyDescent="0.3">
      <c r="B65" s="12" t="s">
        <v>16</v>
      </c>
      <c r="C65" s="12"/>
      <c r="D65" s="12">
        <v>0.875</v>
      </c>
    </row>
    <row r="66" spans="2:16" x14ac:dyDescent="0.3">
      <c r="B66" s="12" t="s">
        <v>23</v>
      </c>
      <c r="C66" s="15"/>
      <c r="D66" s="12">
        <v>0.875</v>
      </c>
    </row>
    <row r="67" spans="2:16" x14ac:dyDescent="0.3">
      <c r="B67" s="12" t="s">
        <v>24</v>
      </c>
      <c r="C67" s="15"/>
      <c r="D67" s="12">
        <v>0.875</v>
      </c>
    </row>
    <row r="68" spans="2:16" x14ac:dyDescent="0.3">
      <c r="B68" s="12" t="s">
        <v>25</v>
      </c>
      <c r="C68" s="15"/>
      <c r="D68" s="12">
        <v>0.875</v>
      </c>
    </row>
    <row r="69" spans="2:16" x14ac:dyDescent="0.3">
      <c r="B69" s="12" t="s">
        <v>26</v>
      </c>
      <c r="C69" s="15"/>
      <c r="D69" s="12">
        <v>0.875</v>
      </c>
      <c r="P69" s="8"/>
    </row>
    <row r="70" spans="2:16" x14ac:dyDescent="0.3">
      <c r="B70" s="12" t="s">
        <v>27</v>
      </c>
      <c r="C70" s="15"/>
      <c r="D70" s="12">
        <v>0.875</v>
      </c>
      <c r="P70" s="8"/>
    </row>
    <row r="71" spans="2:16" x14ac:dyDescent="0.3">
      <c r="B71" s="12" t="s">
        <v>28</v>
      </c>
      <c r="C71" s="12">
        <v>0.52500000000000002</v>
      </c>
      <c r="D71" s="12"/>
    </row>
    <row r="72" spans="2:16" x14ac:dyDescent="0.3">
      <c r="B72" s="12" t="s">
        <v>29</v>
      </c>
      <c r="C72" s="12">
        <v>0.52500000000000002</v>
      </c>
      <c r="D72" s="15"/>
    </row>
    <row r="73" spans="2:16" x14ac:dyDescent="0.3">
      <c r="B73" s="26" t="s">
        <v>31</v>
      </c>
      <c r="C73" s="26">
        <v>0.52500000000000002</v>
      </c>
      <c r="D73" s="26"/>
    </row>
    <row r="74" spans="2:16" x14ac:dyDescent="0.3">
      <c r="B74" s="12" t="s">
        <v>32</v>
      </c>
      <c r="C74" s="12">
        <v>0.52500000000000002</v>
      </c>
      <c r="D74" s="15"/>
      <c r="E74" s="15"/>
    </row>
    <row r="75" spans="2:16" x14ac:dyDescent="0.3">
      <c r="B75" s="12" t="s">
        <v>33</v>
      </c>
      <c r="C75" s="12">
        <v>0.52500000000000002</v>
      </c>
      <c r="D75" s="15"/>
    </row>
    <row r="76" spans="2:16" x14ac:dyDescent="0.3">
      <c r="B76" s="12" t="s">
        <v>34</v>
      </c>
      <c r="C76" s="27">
        <v>0.52500000000000002</v>
      </c>
      <c r="D76" s="15"/>
    </row>
    <row r="77" spans="2:16" x14ac:dyDescent="0.3">
      <c r="B77" s="12" t="s">
        <v>35</v>
      </c>
      <c r="C77" s="12">
        <v>0.52500000000000002</v>
      </c>
      <c r="D77" s="15"/>
    </row>
    <row r="78" spans="2:16" x14ac:dyDescent="0.3">
      <c r="B78" s="12" t="s">
        <v>36</v>
      </c>
      <c r="C78" s="12">
        <v>0.52500000000000002</v>
      </c>
      <c r="D78" s="15"/>
    </row>
    <row r="79" spans="2:16" x14ac:dyDescent="0.3">
      <c r="B79" s="12" t="s">
        <v>37</v>
      </c>
      <c r="C79" s="12">
        <v>0.52500000000000002</v>
      </c>
      <c r="D79" s="15"/>
    </row>
    <row r="80" spans="2:16" x14ac:dyDescent="0.3">
      <c r="B80" s="12" t="s">
        <v>38</v>
      </c>
      <c r="C80" s="12">
        <v>0.52500000000000002</v>
      </c>
      <c r="D80" s="15"/>
    </row>
    <row r="81" spans="2:4" x14ac:dyDescent="0.3">
      <c r="B81" s="12" t="s">
        <v>39</v>
      </c>
      <c r="C81" s="12">
        <v>0.52500000000000002</v>
      </c>
      <c r="D81" s="15"/>
    </row>
    <row r="82" spans="2:4" x14ac:dyDescent="0.3">
      <c r="B82" s="12" t="s">
        <v>40</v>
      </c>
      <c r="C82" s="12">
        <v>0.52500000000000002</v>
      </c>
      <c r="D82" s="15"/>
    </row>
    <row r="83" spans="2:4" x14ac:dyDescent="0.3">
      <c r="B83" s="12" t="s">
        <v>41</v>
      </c>
      <c r="C83" s="12">
        <v>0.52500000000000002</v>
      </c>
      <c r="D83" s="15"/>
    </row>
    <row r="84" spans="2:4" x14ac:dyDescent="0.3">
      <c r="B84" s="30">
        <v>45560</v>
      </c>
      <c r="C84" s="12">
        <v>0.52500000000000002</v>
      </c>
      <c r="D84" s="15"/>
    </row>
    <row r="85" spans="2:4" x14ac:dyDescent="0.3">
      <c r="B85" s="30">
        <v>45561</v>
      </c>
      <c r="C85" s="12">
        <v>0.52500000000000002</v>
      </c>
      <c r="D85" s="15"/>
    </row>
    <row r="86" spans="2:4" x14ac:dyDescent="0.3">
      <c r="B86" s="12" t="s">
        <v>42</v>
      </c>
      <c r="C86" s="12">
        <v>0.52500000000000002</v>
      </c>
      <c r="D86" s="15"/>
    </row>
    <row r="87" spans="2:4" x14ac:dyDescent="0.3">
      <c r="B87" s="12" t="s">
        <v>44</v>
      </c>
      <c r="C87" s="12">
        <v>0.52500000000000002</v>
      </c>
      <c r="D87" s="15"/>
    </row>
    <row r="88" spans="2:4" x14ac:dyDescent="0.3">
      <c r="B88" s="12" t="s">
        <v>45</v>
      </c>
      <c r="C88" s="12">
        <v>0.52500000000000002</v>
      </c>
      <c r="D88" s="15"/>
    </row>
    <row r="89" spans="2:4" x14ac:dyDescent="0.3">
      <c r="B89" s="12" t="s">
        <v>46</v>
      </c>
      <c r="C89" s="12">
        <v>0.52500000000000002</v>
      </c>
      <c r="D89" s="15"/>
    </row>
    <row r="90" spans="2:4" x14ac:dyDescent="0.3">
      <c r="B90" s="30">
        <v>45566</v>
      </c>
      <c r="C90" s="31">
        <v>0.52500000000000002</v>
      </c>
      <c r="D90" s="12"/>
    </row>
    <row r="91" spans="2:4" x14ac:dyDescent="0.3">
      <c r="B91" s="30">
        <v>45567</v>
      </c>
      <c r="C91" s="31">
        <v>0.52500000000000002</v>
      </c>
      <c r="D91" s="12"/>
    </row>
    <row r="92" spans="2:4" x14ac:dyDescent="0.3">
      <c r="B92" s="30">
        <v>45568</v>
      </c>
      <c r="C92" s="31">
        <v>0.52500000000000002</v>
      </c>
      <c r="D92" s="12"/>
    </row>
    <row r="93" spans="2:4" x14ac:dyDescent="0.3">
      <c r="B93" s="30">
        <v>45569</v>
      </c>
      <c r="C93" s="31">
        <v>0.52500000000000002</v>
      </c>
      <c r="D93" s="12"/>
    </row>
    <row r="94" spans="2:4" x14ac:dyDescent="0.3">
      <c r="B94" s="30">
        <v>45572</v>
      </c>
      <c r="C94" s="31">
        <v>0.52500000000000002</v>
      </c>
      <c r="D94" s="12"/>
    </row>
    <row r="95" spans="2:4" x14ac:dyDescent="0.3">
      <c r="B95" s="30">
        <v>45575</v>
      </c>
      <c r="C95" s="31">
        <v>0.52500000000000002</v>
      </c>
      <c r="D95" s="12"/>
    </row>
    <row r="96" spans="2:4" x14ac:dyDescent="0.3">
      <c r="B96" s="30">
        <v>45577</v>
      </c>
      <c r="C96" s="31">
        <v>0.52500000000000002</v>
      </c>
      <c r="D96" s="12"/>
    </row>
    <row r="97" spans="2:4" x14ac:dyDescent="0.3">
      <c r="B97" s="30">
        <v>45580</v>
      </c>
      <c r="C97" s="31">
        <v>0.52500000000000002</v>
      </c>
      <c r="D97" s="12"/>
    </row>
    <row r="98" spans="2:4" x14ac:dyDescent="0.3">
      <c r="B98" s="30">
        <v>45581</v>
      </c>
      <c r="C98" s="31">
        <v>0.52500000000000002</v>
      </c>
      <c r="D98" s="12"/>
    </row>
    <row r="99" spans="2:4" x14ac:dyDescent="0.3">
      <c r="B99" s="30">
        <v>45586</v>
      </c>
      <c r="C99" s="31">
        <v>0.52500000000000002</v>
      </c>
      <c r="D99" s="12"/>
    </row>
    <row r="100" spans="2:4" x14ac:dyDescent="0.3">
      <c r="B100" s="30">
        <v>45590</v>
      </c>
      <c r="C100" s="31">
        <v>0.52500000000000002</v>
      </c>
      <c r="D100" s="12"/>
    </row>
    <row r="101" spans="2:4" x14ac:dyDescent="0.3">
      <c r="B101" s="30">
        <v>45593</v>
      </c>
      <c r="C101" s="31">
        <v>0.52500000000000002</v>
      </c>
      <c r="D101" s="12"/>
    </row>
    <row r="102" spans="2:4" x14ac:dyDescent="0.3">
      <c r="B102" s="30">
        <v>45595</v>
      </c>
      <c r="C102" s="31">
        <v>0.52500000000000002</v>
      </c>
      <c r="D102" s="12"/>
    </row>
    <row r="103" spans="2:4" x14ac:dyDescent="0.3">
      <c r="B103" s="30">
        <v>45596</v>
      </c>
      <c r="C103" s="31">
        <v>0.52500000000000002</v>
      </c>
      <c r="D103" s="12"/>
    </row>
    <row r="104" spans="2:4" x14ac:dyDescent="0.3">
      <c r="B104" s="30">
        <v>45601</v>
      </c>
      <c r="C104" s="31"/>
      <c r="D104" s="12">
        <v>0.875</v>
      </c>
    </row>
    <row r="105" spans="2:4" x14ac:dyDescent="0.3">
      <c r="B105" s="30">
        <v>45628</v>
      </c>
      <c r="C105" s="33"/>
      <c r="D105" s="12">
        <v>0.875</v>
      </c>
    </row>
    <row r="106" spans="2:4" x14ac:dyDescent="0.3">
      <c r="B106" s="30">
        <v>45642</v>
      </c>
      <c r="C106" s="33"/>
      <c r="D106" s="12">
        <v>0.875</v>
      </c>
    </row>
  </sheetData>
  <mergeCells count="3">
    <mergeCell ref="A1:K1"/>
    <mergeCell ref="A2:D2"/>
    <mergeCell ref="F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Bocatoma El Tomo. TODOS</vt:lpstr>
      <vt:lpstr>Bocatoma El Guayabo FEB-JUL TOD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BORBON</dc:creator>
  <cp:lastModifiedBy>ADRIANA BORBON</cp:lastModifiedBy>
  <dcterms:created xsi:type="dcterms:W3CDTF">2024-04-18T19:52:32Z</dcterms:created>
  <dcterms:modified xsi:type="dcterms:W3CDTF">2024-12-19T23:24:49Z</dcterms:modified>
</cp:coreProperties>
</file>