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uarios\amanchola\Escritorio\CONTROL INTERNO AMMP\INFORMES\"/>
    </mc:Choice>
  </mc:AlternateContent>
  <bookViews>
    <workbookView xWindow="0" yWindow="0" windowWidth="20490" windowHeight="693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Conclusiones!$A$1:$P$37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G31" i="1"/>
  <c r="O31" i="1" s="1"/>
  <c r="E31" i="1"/>
  <c r="G29" i="1"/>
  <c r="O29" i="1" s="1"/>
  <c r="E29" i="1"/>
  <c r="G27" i="1"/>
  <c r="M7" i="1" s="1"/>
  <c r="E27" i="1"/>
  <c r="G25" i="1"/>
  <c r="O25" i="1" s="1"/>
  <c r="E25" i="1"/>
  <c r="O27" i="1" l="1"/>
</calcChain>
</file>

<file path=xl/sharedStrings.xml><?xml version="1.0" encoding="utf-8"?>
<sst xmlns="http://schemas.openxmlformats.org/spreadsheetml/2006/main" count="37" uniqueCount="35">
  <si>
    <t>Nombre de la Entidad:</t>
  </si>
  <si>
    <t>CORPORACIÓN AUTÓNOMA REGIONAL DEL ALTO MAGDALENA -CAM</t>
  </si>
  <si>
    <t>Periodo Evaluado:</t>
  </si>
  <si>
    <t>PRIMER SEMESTRE DE 2024 (1 DE ENERO AL 30 DEJUNIO)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</si>
  <si>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</si>
  <si>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</si>
  <si>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</si>
  <si>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</si>
  <si>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r>
      <t xml:space="preserve">Se evidencia que de los 81 requisitos evaluados por el DAFP en el presente formulario del Informe Semestral de Control, 76 se encuentran presentes y funcionando correctamente, 3 requieren mejoran frente a su diseño, los cuales están relacionados con el componente información y comunicación y 2 requisitos requieren acciones para mejorar su diseño o ejecución, los cuales están relacionadas en el componente de evaluación de riesgos, teniendo en cuenta que se sigue materializando el riesgo de gestión oportuna de PQRSD. Los componentes que registran mayores oportunidades de mejora son Evaluación del riesgo con un cumplimiento de 94% e Información y comunicación con 95%. 
</t>
    </r>
    <r>
      <rPr>
        <b/>
        <sz val="10"/>
        <color theme="1"/>
        <rFont val="Arial"/>
        <family val="2"/>
      </rPr>
      <t/>
    </r>
  </si>
  <si>
    <t>¿Es efectivo el sistema de control interno para los objetivos evaluados? (Si/No) (Justifique su respuesta):</t>
  </si>
  <si>
    <t>Si</t>
  </si>
  <si>
    <t xml:space="preserve">El Sistema de Control Interno  de la Corporación Autónoma Regional del Alto Magdalena CAM, es efectivo  teniendo en cuenta que los procesos de auditoría tanto internos realizados por la oficina de Control Interno y por el Sistema integrado de Gestión, asi como las externas realizadas por el ente certificador y los entes de control,  generan acciones correctivas y planes de mejoramiento que aportan al cumplimiento de los objetivos de los procesos y del plan de acción institucional.  De igual forma la implementación del esquema de líneas de defensa proporciona una seguridad razonable sobre la gestión institucional.  De acuerdo con las actividades desempeñadas durante el periodo evaluado, se observó que la entidad presenta un nivel satisfactorio frente al sostenimiento del Sistema de Control Interno. 
</t>
  </si>
  <si>
    <t>La entidad cuenta dentro de su Sistema de Control Interno, con una institucionalidad (Líneas de defensa)  que le permita la toma de decisiones frente al control (Si/No) (Justifique su respuesta):</t>
  </si>
  <si>
    <r>
      <t xml:space="preserve">La Corporación al tener un sistema integrado de gestión, ha permitido  que su actuar se realice basado en el modelo de Operación por Procesos lo que trae con sigo la definición de los roles y responsables de la aplicación de controles al interior de la Entidad, al igual que el esquema de lineas de defensa el cual  proporciona seguridad razonable frente a la gestión de riesgo, toda vez que mediante la aclaración de las funciones y deberes esenciales relacionados para cada uno de los actores que intervienen en la gestión institucional se logra la consolidación del Sistema de Control Interno.
</t>
    </r>
    <r>
      <rPr>
        <b/>
        <sz val="10"/>
        <color theme="1"/>
        <rFont val="Arial"/>
        <family val="2"/>
      </rPr>
      <t>ANA MARIA MANCHOLA PEREZ</t>
    </r>
    <r>
      <rPr>
        <sz val="10"/>
        <color theme="1"/>
        <rFont val="Arial"/>
        <family val="2"/>
      </rPr>
      <t xml:space="preserve">
Asesor Dirección </t>
    </r>
  </si>
  <si>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</si>
  <si>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</si>
  <si>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</si>
  <si>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</si>
  <si>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</si>
  <si>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</si>
  <si>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</si>
  <si>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</si>
  <si>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u/>
        <sz val="10"/>
        <color theme="1"/>
        <rFont val="Arial"/>
        <family val="2"/>
      </rPr>
      <t xml:space="preserve">Fortaleza: </t>
    </r>
    <r>
      <rPr>
        <sz val="10"/>
        <color theme="1"/>
        <rFont val="Arial"/>
        <family val="2"/>
      </rPr>
      <t xml:space="preserve"> 
1. Implementación del Programa de Transparencia y Ética Pública 2024,  como estretegia anticorrupción al interior de la entidad. 
2. Implementación de los gestores de Integridad para que fomenten la apropiación de valores corporativos.
3. Realización de curso de integridad de manera voluntaria por parte de los servidores de la entidad.
4. Mapa de riesgos, política de administración del riesgo y esquema de líneas de defensa actualizados de acuerdo a los lineamientos establecidos por el DAFP y el plan de mejoramiento del FURAG.
5.Funcionamiento de la línea de denuncias internas y externas sobre posibles actos de corrupción y conflicto de interses.
6. Implementación de espacio en la página web para publicación de respuesta a peticiones anónimas.
7. Implementación de la estrategia de seguimiento a la gestión de las PQRSD, a fin de evitar la finalización inoportuna de las mismas, en la cual de manera quincenal se emiten reportes estadísticos y se socializan para que se tomen las medidas pertinentes desde cada dependencia.
8. Implementación del esquema de líneas de defensa, el cual ha contribuido con el monitoreo al mapa de riesgos desde las tres líneas de defensa.
9. Implementación del procedimiento de conflicto de interés aprobado a través del Sistema Integrado de la CAM 
10. Comité Institucional Coordinador de Control Interno en funcionamiento.
11. Implementación del Software BPM para el seguimiento a la gestión de pqrsd</t>
    </r>
  </si>
  <si>
    <r>
      <rPr>
        <b/>
        <u/>
        <sz val="10"/>
        <color theme="1"/>
        <rFont val="Arial"/>
        <family val="2"/>
      </rPr>
      <t xml:space="preserve">Fortaleza: </t>
    </r>
    <r>
      <rPr>
        <sz val="10"/>
        <color theme="1"/>
        <rFont val="Arial"/>
        <family val="2"/>
      </rPr>
      <t xml:space="preserve"> 
1. Implementación del Programa de Transparencia y Ética Pública 2023, como estretegia anticorrupción al interior de la entidad. 
2. Implementación de los gestores de Integridad para que fomenten la apropiación de valores corporativos.
3. Medición de apropiación de valores por parte de control interno.
4. Realizacion de jornadas de inducción y reinducción durante la vigencia 2023. 
5. Realización de curso de integridad de manera voluntaria por parte de los servidores de la entidad.
6. Mapa de riesgos, política de administración del riesgo y esquema de líneas de defensa actualizados de acuerdo a los lineamientos establecidos por el DAFP y el plan de mejoramiento del FURAG.
7.Funcionamiento de la línea de denuncias internas y externas sobre posibles actos de corrupción y conflicto de interses.
8. Implementación de espacio en la página web para publicación de respeusta a peticiones anónimas.
9. Implementación de la estrategia de seguimiento a la gestión de las PQRSD, a fin de evitar la finalización inoportuna de las mismas, en la cual de manera quincenal se emiten reportes estadísticos y se socializan para que se tomen las medidas pertinentes desde cada dependencia.
10. Implementación del esquema de líneas de defensa, el cual ha contribuido con el monitoreo al mapa de riesgos desde las tres líneas de defensa.
11. Implementación del procedimiento de conflicto de interés aprobado a través del Sistema Integrado de la CAM
12. Capacitación en el procedimiento para declaración de conflicto de interés y recusación 
13. Comité Institucional Coordinador de Control Interno en funcionamiento.
14. Implementación del Software BPM para el seguimiento a la gestión de pqrsd</t>
    </r>
  </si>
  <si>
    <t>Evaluación de riesgos</t>
  </si>
  <si>
    <r>
      <t xml:space="preserve">Fortalezas:
</t>
    </r>
    <r>
      <rPr>
        <sz val="9"/>
        <color theme="1"/>
        <rFont val="Arial"/>
        <family val="2"/>
      </rPr>
      <t xml:space="preserve">1. Aprobación del plan de acción insititucional 2024-2027                                                  2..La Alta Dirección realiza seguimiento y evaluación constante a al ejecución de los programas y proyectos del Plan de Acción Institucional 2024-2027 en los
Comites de Dirección a partir de los cuales se generan estrategias que apuntan al cumplimiento de los objetivos, la misión y visión de la Corporación
3. Aprobación e implementación del  Programa Anual de Auditoría 2024, basado en riesgos, el cual es coordinado entre las áreas de planeación y Control Interno, lo que trae consigo una articulación institucional en busca de un mismo objetivo, "realizar los seguimientos necesarios en pro de la mejora continua de la Corporación y por ende el cumplimiento del Plan de acción institucional".
4. Seguimiento al cumplimiento de la política de administración del Riesgo y a la gestión de riesgos de corrupción por parte de la tercera línea de defensa, verificando el correcto diseño, ejecución y efectividad de los controles y el monitoreo realizado por la subdirección de planeación.
5. Presentación de los Informes de evaluación del estado del sistema de control interno realizada por la Contraloria General de la República en los diferentes ejercicios de auditoría de control fiscal.
6. Establecimiento de planes de mejoramiento en comités con la alta dirección para subsanar hallazgos generados por auditorias de entes de control.
</t>
    </r>
    <r>
      <rPr>
        <b/>
        <u/>
        <sz val="9"/>
        <color theme="1"/>
        <rFont val="Arial"/>
        <family val="2"/>
      </rPr>
      <t xml:space="preserve">Debilidades: </t>
    </r>
    <r>
      <rPr>
        <sz val="9"/>
        <color theme="1"/>
        <rFont val="Arial"/>
        <family val="2"/>
      </rPr>
      <t xml:space="preserve"> 
1. Reiterada materialización del  riesgo: “Oportunidad en la atención de PQRSD de acuerdo con los términos legales", relacionado con el proceso gestión para la Atención al Ciudadano
 </t>
    </r>
  </si>
  <si>
    <r>
      <t xml:space="preserve">Fortalezas:
</t>
    </r>
    <r>
      <rPr>
        <sz val="9"/>
        <color theme="1"/>
        <rFont val="Arial"/>
        <family val="2"/>
      </rPr>
      <t xml:space="preserve">1. La Alta Dirección realiza seguimiento y evaluación constante a al ejecución de los programas y proyectos del Plan de Acción Institucional 2020-2023 en los
Comites de Dirección a partir de los cuales se generan estrategias que apuntan al cumplimiento de los objetivos, la misión y visión de la Corporación
2. Aprobación e implementación del  Programa Anual de Auditoría 2023, basado en riesgos, el cual es coordinado entre las áreas de planeación y Control Interno, lo que trae consigo una articulación institucional en busca de un mismo objetivo, "realizar los seguimientos necesarios en pro de la mejora continua de la Corporación y por ende el cumplimiento del Plan de acción institucional".
3. Seguimiento al cumplimiento de la política de administración del Riesgo y a la gestión de riesgos de corrupción por parte de la tercera línea de defensa, verificando el correcto diseño, ejecución y efectividad de los controles y el monitoreo realizado por la subdirección de planeación.
4. Presentación de los Informes de evaluación del estado del sistema de control interno realizada por la Contraloria General de la República en los diferentes ejercicios de auditoría de control fiscal.
5. Establecimiento de planes de mejoramiento en comités con la alta dirección para subsanar hallazgos generados por auditorias de entes de control.
</t>
    </r>
    <r>
      <rPr>
        <b/>
        <u/>
        <sz val="9"/>
        <color theme="1"/>
        <rFont val="Arial"/>
        <family val="2"/>
      </rPr>
      <t xml:space="preserve">Debilidades: </t>
    </r>
    <r>
      <rPr>
        <sz val="9"/>
        <color theme="1"/>
        <rFont val="Arial"/>
        <family val="2"/>
      </rPr>
      <t xml:space="preserve"> 
1. Reiterada materialización del  riesgo: “Oportunidad en la atención de PQRSD de acuerdo con los términos legales", relacionado con el proceso gestión para la Atención al Ciudadano
 </t>
    </r>
  </si>
  <si>
    <t>Actividades de control</t>
  </si>
  <si>
    <r>
      <rPr>
        <b/>
        <u/>
        <sz val="10"/>
        <color theme="1"/>
        <rFont val="Arial"/>
        <family val="2"/>
      </rPr>
      <t>Fortaleza:</t>
    </r>
    <r>
      <rPr>
        <sz val="10"/>
        <color theme="1"/>
        <rFont val="Arial"/>
        <family val="2"/>
      </rPr>
      <t xml:space="preserve"> 
1. La Corporación cuenta con una estructura organizacional actualizada y con un Manual de Funciones y Competencias Laborales actualizado de acuerdo al último resideño institucional.
2. Implementación del software visión empresarial de pensemos, lo que facilita el monitoreo al mapa de riesgos  (controles y acciones) y el seguimiento al mismo desde las tres líneas de defensa.
3. Elaboración de Informes resultado de los ejercicios de auditoría interna, los cuales son socializados con la alta dirección para la toma de decisiones.
4. Articulación del sistema integrado de gestión y el sistema de control interno.
5. Mantenimiento de la certificación ISO 9001, lo que ha permitido la estandarización de actividades a través de procedimientos y el establecimiento de controles a partir de los mismos.
</t>
    </r>
    <r>
      <rPr>
        <b/>
        <u/>
        <sz val="10"/>
        <color theme="1"/>
        <rFont val="Arial"/>
        <family val="2"/>
      </rPr>
      <t/>
    </r>
  </si>
  <si>
    <t>Información y comunicación</t>
  </si>
  <si>
    <r>
      <t xml:space="preserve">Fortalezas:
</t>
    </r>
    <r>
      <rPr>
        <sz val="10"/>
        <color theme="1"/>
        <rFont val="Arial"/>
        <family val="2"/>
      </rPr>
      <t>1. Estrecho relacionamiento de la Corporación con los medios de comunicación regionales y nacionales
2. Implementación de herramientas como transmisión de eventos a través de facebook live tales como ejercicios de rendición de cuentas.
3. La garantía al ciudadano el derecho fundamental de acceder a la información pública que dispone la CAM; a través de la sede electrónica; cumpliendo con la obligación de divulgar activamente la información pública sin que medie solicitud alguna (transparencia activa)
4. Se aprobó el manual de integridad visual.</t>
    </r>
  </si>
  <si>
    <r>
      <t xml:space="preserve">Fortalezas:
</t>
    </r>
    <r>
      <rPr>
        <sz val="10"/>
        <color theme="1"/>
        <rFont val="Arial"/>
        <family val="2"/>
      </rPr>
      <t xml:space="preserve">1. Estrecho relacionamiento de la Corporación con los medios de comunicación regionales y nacionales
2. Implementación de herramientas como transmisión de eventos a través de facebook live tales como ejercicios de rendición de cuentas.
3. La garantía al ciudadano el derecho fundamental de acceder a la información pública que dispone la CAM; a través de la sede electrónica; cumpliendo con la obligación de divulgar activamente la información pública sin que medie solicitud alguna (transparencia activa)
</t>
    </r>
    <r>
      <rPr>
        <b/>
        <u/>
        <sz val="10"/>
        <color theme="1"/>
        <rFont val="Arial"/>
        <family val="2"/>
      </rPr>
      <t xml:space="preserve">Debilidades:
</t>
    </r>
    <r>
      <rPr>
        <sz val="10"/>
        <color theme="1"/>
        <rFont val="Arial"/>
        <family val="2"/>
      </rPr>
      <t xml:space="preserve">
1. Se deben documentar póliticas de administración de información que establezcan quién puede realizar la comunicación externa, quién autoriza, quién revisa los contenidos a publicar. cuando está permitido el uso de logos y distintivos corporativos. Definición de distintivos institucionales.</t>
    </r>
  </si>
  <si>
    <t xml:space="preserve">Monitoreo </t>
  </si>
  <si>
    <r>
      <rPr>
        <b/>
        <u/>
        <sz val="10"/>
        <color theme="1"/>
        <rFont val="Arial"/>
        <family val="2"/>
      </rPr>
      <t>Fortalezas:</t>
    </r>
    <r>
      <rPr>
        <u/>
        <sz val="10"/>
        <color theme="1"/>
        <rFont val="Arial"/>
        <family val="2"/>
      </rPr>
      <t xml:space="preserve">
</t>
    </r>
    <r>
      <rPr>
        <sz val="10"/>
        <color theme="1"/>
        <rFont val="Arial"/>
        <family val="2"/>
      </rPr>
      <t>1. La CAM, implementó el programa anual de auditoría 2024, el cual fue debidamente aprobado por el Comité Coordinador de Control Interno, y como resultado de la ejecución de las auditorías, se generaron planes de mejora.
2. Control Interno como tercera línea de defensa, realiza el correspondiente seguimiento y socializa  con el comité institucional de control interno, los resultados de las evaluaciones independientes y los monitoreos a los mapa de riesgos, con el fin de tomar medidas que aporten al mejoramiento continuo.
3. Seguimiento por parte de la Oficina de Control Interno al plan de mejoramiento establecido como resultado de las auditoría de los entes de control.
4. Seguimiento por parte de control interno a la gesitón de las pqrsd.
5. Atención y disposición de la información solicitada por la Contraloría General de la Republica en el marco de la Auditoría Financiera a la Corporación (control , así como la suscripción y reporte oportuno del seguimiento al Plan de Mejoramiento y de las acciones cumplidas.</t>
    </r>
  </si>
  <si>
    <r>
      <rPr>
        <b/>
        <u/>
        <sz val="10"/>
        <color theme="1"/>
        <rFont val="Arial"/>
        <family val="2"/>
      </rPr>
      <t>Fortalezas:</t>
    </r>
    <r>
      <rPr>
        <u/>
        <sz val="10"/>
        <color theme="1"/>
        <rFont val="Arial"/>
        <family val="2"/>
      </rPr>
      <t xml:space="preserve">
</t>
    </r>
    <r>
      <rPr>
        <sz val="10"/>
        <color theme="1"/>
        <rFont val="Arial"/>
        <family val="2"/>
      </rPr>
      <t>1. La CAM, implementó el programa anual de auditoría 2023, el cual fue debidamente aprobado por el Comité Coordinador de Control Interno, y como resultado de la ejecución de las auditorías, se generaron planes de mejora.
2. Control Interno como tercera línea de defensa, realiza el correspondiente seguimiento y socializa  con el comité institucional de control interno, los resultados de las evaluaciones independientes y los monitoreos a los mapa de riesgos, con el fin de tomar medidas que aporten al mejoramiento continuo.
3. Seguimiento por parte de la Oficina de Control Interno al plan de mejoramiento establecido como resultado de las auditoría de los entes de control.
4. Seguimiento por parte de control interno a la gesitón de las pqrsd.
5. Atención y disposición de la información solicitada por la Contraloría General de la Republica en el marco de la Auditoría Financiera a la Corporación (control , así como la suscripción y reporte oportuno del seguimiento al Plan de Mejoramiento y de las acciones cumplidas.
6. Realización de procesos de revisión del alcance de los criterios del Sistema Integrado de Gestión (recertificación en las normas ISO 9001: 2015 calidad y 14001:2015 ambiental) a través de auditoría externas realizada por el ente ceritificador KIWA CQR.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</si>
</sst>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4"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0"/>
      <color theme="1"/>
      <name val="Arial"/>
      <family val="2"/>
    </font>
    <font>
      <b/>
      <sz val="10"/>
      <color rgb="FFFF0000"/>
      <name val="Arial"/>
      <family val="2"/>
    </font>
    <font>
      <b/>
      <sz val="12"/>
      <color theme="0"/>
      <name val="Arial"/>
      <family val="2"/>
    </font>
    <font>
      <b/>
      <u/>
      <sz val="12"/>
      <color theme="0"/>
      <name val="Arial"/>
      <family val="2"/>
    </font>
    <font>
      <sz val="18"/>
      <color theme="1"/>
      <name val="Arial"/>
      <family val="2"/>
    </font>
    <font>
      <b/>
      <sz val="16"/>
      <color theme="1"/>
      <name val="Arial"/>
      <family val="2"/>
    </font>
    <font>
      <b/>
      <u/>
      <sz val="10"/>
      <color theme="1"/>
      <name val="Arial"/>
      <family val="2"/>
    </font>
    <font>
      <b/>
      <u/>
      <sz val="9"/>
      <color theme="1"/>
      <name val="Arial"/>
      <family val="2"/>
    </font>
    <font>
      <sz val="9"/>
      <color theme="1"/>
      <name val="Arial"/>
      <family val="2"/>
    </font>
    <font>
      <sz val="16"/>
      <color theme="1"/>
      <name val="Arial"/>
      <family val="2"/>
    </font>
    <font>
      <u/>
      <sz val="10"/>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1" fillId="3" borderId="5" xfId="0" applyFont="1" applyFill="1" applyBorder="1" applyAlignment="1">
      <alignment horizontal="center" vertical="center" wrapText="1"/>
    </xf>
    <xf numFmtId="0" fontId="2" fillId="2" borderId="6" xfId="0" applyFont="1" applyFill="1" applyBorder="1" applyAlignment="1" applyProtection="1">
      <alignment horizontal="center"/>
      <protection locked="0"/>
    </xf>
    <xf numFmtId="0" fontId="2" fillId="2" borderId="0" xfId="0" applyFont="1" applyFill="1" applyBorder="1" applyAlignment="1">
      <alignment horizontal="center"/>
    </xf>
    <xf numFmtId="0" fontId="0" fillId="2" borderId="7" xfId="0" applyFill="1" applyBorder="1"/>
    <xf numFmtId="0" fontId="1" fillId="3" borderId="8" xfId="0" applyFont="1" applyFill="1" applyBorder="1" applyAlignment="1">
      <alignment horizontal="center" vertical="center" wrapText="1"/>
    </xf>
    <xf numFmtId="0" fontId="1" fillId="3" borderId="6" xfId="0" applyFont="1" applyFill="1" applyBorder="1" applyAlignment="1">
      <alignment horizontal="center" vertical="center" wrapText="1"/>
    </xf>
    <xf numFmtId="164" fontId="2" fillId="2" borderId="9" xfId="0" applyNumberFormat="1" applyFont="1" applyFill="1" applyBorder="1" applyAlignment="1" applyProtection="1">
      <alignment horizontal="center"/>
      <protection locked="0"/>
    </xf>
    <xf numFmtId="164" fontId="2" fillId="2" borderId="10" xfId="0" applyNumberFormat="1" applyFont="1" applyFill="1" applyBorder="1" applyAlignment="1" applyProtection="1">
      <alignment horizontal="center"/>
      <protection locked="0"/>
    </xf>
    <xf numFmtId="164" fontId="2" fillId="2" borderId="11" xfId="0" applyNumberFormat="1" applyFont="1" applyFill="1" applyBorder="1" applyAlignment="1" applyProtection="1">
      <alignment horizontal="center"/>
      <protection locked="0"/>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9" fontId="5" fillId="3" borderId="15"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xf numFmtId="0" fontId="4" fillId="2" borderId="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0" fillId="2" borderId="23" xfId="0" applyNumberFormat="1" applyFont="1" applyFill="1" applyBorder="1" applyAlignment="1" applyProtection="1">
      <alignment horizontal="center" vertical="top" wrapText="1"/>
      <protection locked="0"/>
    </xf>
    <xf numFmtId="49" fontId="0" fillId="2" borderId="24" xfId="0" applyNumberFormat="1" applyFont="1" applyFill="1" applyBorder="1" applyAlignment="1" applyProtection="1">
      <alignment horizontal="center" vertical="top" wrapText="1"/>
      <protection locked="0"/>
    </xf>
    <xf numFmtId="49" fontId="0" fillId="2" borderId="25" xfId="0" applyNumberFormat="1" applyFont="1" applyFill="1" applyBorder="1" applyAlignment="1" applyProtection="1">
      <alignment horizontal="center" vertical="top" wrapText="1"/>
      <protection locked="0"/>
    </xf>
    <xf numFmtId="49" fontId="0" fillId="2" borderId="0" xfId="0" applyNumberFormat="1" applyFill="1" applyBorder="1" applyAlignment="1">
      <alignment horizontal="left" vertical="top" wrapText="1"/>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49" fontId="0" fillId="2" borderId="23" xfId="0" applyNumberFormat="1" applyFill="1" applyBorder="1" applyAlignment="1" applyProtection="1">
      <alignment horizontal="center" vertical="top" wrapText="1"/>
      <protection locked="0"/>
    </xf>
    <xf numFmtId="49" fontId="0" fillId="2" borderId="24" xfId="0" applyNumberFormat="1" applyFill="1" applyBorder="1" applyAlignment="1" applyProtection="1">
      <alignment horizontal="center" vertical="top" wrapText="1"/>
      <protection locked="0"/>
    </xf>
    <xf numFmtId="49" fontId="0" fillId="2" borderId="25" xfId="0" applyNumberFormat="1" applyFill="1" applyBorder="1" applyAlignment="1" applyProtection="1">
      <alignment horizontal="center" vertical="top" wrapText="1"/>
      <protection locked="0"/>
    </xf>
    <xf numFmtId="0" fontId="12" fillId="2" borderId="0" xfId="0" applyFont="1" applyFill="1" applyBorder="1" applyAlignment="1">
      <alignment wrapText="1"/>
    </xf>
    <xf numFmtId="0" fontId="4" fillId="4" borderId="2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0" borderId="0" xfId="0" applyFont="1" applyFill="1" applyBorder="1" applyAlignment="1" applyProtection="1">
      <alignment horizontal="center" vertical="center" wrapText="1"/>
    </xf>
    <xf numFmtId="0" fontId="15" fillId="0" borderId="0" xfId="0" applyFont="1" applyBorder="1" applyAlignment="1">
      <alignment horizontal="center" wrapText="1"/>
    </xf>
    <xf numFmtId="0" fontId="0" fillId="0" borderId="0" xfId="0" applyBorder="1"/>
    <xf numFmtId="0" fontId="0" fillId="0" borderId="30" xfId="0" applyBorder="1"/>
    <xf numFmtId="0" fontId="4" fillId="5" borderId="6" xfId="0" applyFont="1" applyFill="1" applyBorder="1" applyAlignment="1">
      <alignment horizontal="center" vertical="center" wrapText="1"/>
    </xf>
    <xf numFmtId="0" fontId="13" fillId="0" borderId="0" xfId="0" applyFont="1" applyFill="1" applyBorder="1" applyAlignment="1">
      <alignment vertical="center"/>
    </xf>
    <xf numFmtId="0" fontId="8" fillId="0" borderId="6"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6" fillId="6" borderId="6" xfId="0" applyNumberFormat="1" applyFont="1" applyFill="1" applyBorder="1" applyAlignment="1" applyProtection="1">
      <alignment horizontal="center" vertical="center"/>
      <protection hidden="1"/>
    </xf>
    <xf numFmtId="0" fontId="11" fillId="0" borderId="31" xfId="0" applyFont="1" applyBorder="1" applyAlignment="1" applyProtection="1">
      <alignment vertical="top" wrapText="1"/>
      <protection locked="0"/>
    </xf>
    <xf numFmtId="0" fontId="8" fillId="0" borderId="0" xfId="0" applyFont="1" applyFill="1" applyBorder="1" applyAlignment="1">
      <alignment vertical="center"/>
    </xf>
    <xf numFmtId="9" fontId="16" fillId="6" borderId="6" xfId="0" applyNumberFormat="1" applyFont="1" applyFill="1" applyBorder="1" applyAlignment="1" applyProtection="1">
      <alignment horizontal="center" vertical="center"/>
      <protection locked="0"/>
    </xf>
    <xf numFmtId="0" fontId="8" fillId="0" borderId="11" xfId="0" applyFont="1" applyFill="1" applyBorder="1" applyAlignment="1">
      <alignment vertical="center"/>
    </xf>
    <xf numFmtId="0" fontId="8" fillId="0" borderId="0" xfId="0" applyFont="1" applyFill="1" applyBorder="1" applyAlignment="1">
      <alignment horizontal="left" vertical="center"/>
    </xf>
    <xf numFmtId="9" fontId="8" fillId="0" borderId="6" xfId="0" applyNumberFormat="1" applyFont="1" applyFill="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Border="1"/>
    <xf numFmtId="0" fontId="0" fillId="0" borderId="0" xfId="0" applyBorder="1"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18" fillId="0" borderId="31" xfId="0" applyFont="1" applyBorder="1" applyAlignment="1" applyProtection="1">
      <alignment vertical="center" wrapText="1"/>
      <protection locked="0"/>
    </xf>
    <xf numFmtId="0" fontId="0" fillId="0" borderId="11" xfId="0" applyBorder="1"/>
    <xf numFmtId="0" fontId="4" fillId="3" borderId="6" xfId="0" applyFont="1" applyFill="1" applyBorder="1" applyAlignment="1">
      <alignment horizontal="center" vertical="center" wrapText="1"/>
    </xf>
    <xf numFmtId="0" fontId="0" fillId="0" borderId="31" xfId="0" applyBorder="1" applyAlignment="1" applyProtection="1">
      <alignment vertical="center" wrapText="1"/>
      <protection locked="0"/>
    </xf>
    <xf numFmtId="0" fontId="17" fillId="0" borderId="31" xfId="0" applyFont="1" applyBorder="1"/>
    <xf numFmtId="0" fontId="4" fillId="8" borderId="6" xfId="0" applyFont="1" applyFill="1" applyBorder="1" applyAlignment="1">
      <alignment horizontal="center" vertical="center" wrapText="1"/>
    </xf>
    <xf numFmtId="0" fontId="17" fillId="0" borderId="31" xfId="0" applyFont="1" applyBorder="1" applyAlignment="1" applyProtection="1">
      <alignment wrapText="1"/>
      <protection locked="0"/>
    </xf>
    <xf numFmtId="0" fontId="4" fillId="9" borderId="6" xfId="0" applyFont="1" applyFill="1" applyBorder="1" applyAlignment="1">
      <alignment horizontal="center" vertical="center" wrapText="1"/>
    </xf>
    <xf numFmtId="9" fontId="20" fillId="6" borderId="6" xfId="0" applyNumberFormat="1" applyFont="1" applyFill="1" applyBorder="1" applyAlignment="1" applyProtection="1">
      <alignment horizontal="center" vertical="center"/>
      <protection hidden="1"/>
    </xf>
    <xf numFmtId="0" fontId="21" fillId="0" borderId="32" xfId="0" applyFont="1" applyBorder="1" applyAlignment="1" applyProtection="1">
      <alignment wrapText="1"/>
      <protection locked="0"/>
    </xf>
    <xf numFmtId="0" fontId="0" fillId="0" borderId="11" xfId="0" applyFont="1" applyBorder="1"/>
    <xf numFmtId="0" fontId="13" fillId="2" borderId="0" xfId="0" applyFont="1" applyFill="1" applyBorder="1" applyAlignment="1">
      <alignment vertical="center"/>
    </xf>
    <xf numFmtId="0" fontId="8" fillId="2" borderId="0" xfId="0" applyFont="1" applyFill="1" applyBorder="1" applyAlignment="1">
      <alignment horizontal="left" vertical="center"/>
    </xf>
    <xf numFmtId="0" fontId="22" fillId="2" borderId="0" xfId="0" applyFont="1" applyFill="1" applyBorder="1" applyAlignment="1">
      <alignment vertical="center"/>
    </xf>
    <xf numFmtId="0" fontId="23" fillId="2" borderId="0" xfId="0" applyFont="1" applyFill="1" applyBorder="1"/>
    <xf numFmtId="0" fontId="0" fillId="2" borderId="33" xfId="0" applyFill="1" applyBorder="1"/>
    <xf numFmtId="0" fontId="0" fillId="2" borderId="34" xfId="0" applyFill="1" applyBorder="1"/>
    <xf numFmtId="0" fontId="0" fillId="2" borderId="35" xfId="0" applyFill="1" applyBorder="1"/>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36569</xdr:colOff>
      <xdr:row>14</xdr:row>
      <xdr:rowOff>34632</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15292" y="2150643"/>
          <a:ext cx="4393577" cy="23893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E%20SEMESTRAL%20CI%20%20I%20Semestre.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1</v>
          </cell>
        </row>
        <row r="26">
          <cell r="N26">
            <v>0.94117647058823528</v>
          </cell>
        </row>
        <row r="43">
          <cell r="N43">
            <v>1</v>
          </cell>
        </row>
        <row r="55">
          <cell r="N55">
            <v>1</v>
          </cell>
        </row>
        <row r="69">
          <cell r="N69">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view="pageBreakPreview" topLeftCell="F1" zoomScale="80" zoomScaleNormal="64" zoomScaleSheetLayoutView="80" workbookViewId="0">
      <selection activeCell="I25" sqref="I25"/>
    </sheetView>
  </sheetViews>
  <sheetFormatPr baseColWidth="10" defaultColWidth="11.42578125" defaultRowHeight="12.75" x14ac:dyDescent="0.2"/>
  <cols>
    <col min="1" max="1" width="3.140625" style="1" customWidth="1"/>
    <col min="2" max="2" width="3.42578125" style="1" customWidth="1"/>
    <col min="3" max="3" width="33.5703125" style="1" customWidth="1"/>
    <col min="4" max="4" width="2.5703125" style="1" customWidth="1"/>
    <col min="5" max="5" width="23.28515625" style="1" customWidth="1"/>
    <col min="6" max="6" width="7.5703125" style="1" customWidth="1"/>
    <col min="7" max="7" width="23.42578125" style="1" customWidth="1"/>
    <col min="8" max="8" width="7.5703125" style="1" customWidth="1"/>
    <col min="9" max="9" width="67.42578125" style="1" customWidth="1"/>
    <col min="10" max="10" width="5.85546875" style="1" customWidth="1"/>
    <col min="11" max="11" width="18.710937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7" width="39.5703125" style="1" customWidth="1"/>
    <col min="18"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39" customHeight="1" x14ac:dyDescent="0.3">
      <c r="B3" s="5"/>
      <c r="C3" s="6"/>
      <c r="D3" s="6"/>
      <c r="E3" s="7" t="s">
        <v>0</v>
      </c>
      <c r="F3" s="8" t="s">
        <v>1</v>
      </c>
      <c r="G3" s="8"/>
      <c r="H3" s="8"/>
      <c r="I3" s="8"/>
      <c r="J3" s="8"/>
      <c r="K3" s="8"/>
      <c r="L3" s="8"/>
      <c r="M3" s="8"/>
      <c r="N3" s="9"/>
      <c r="O3" s="9"/>
      <c r="P3" s="10"/>
    </row>
    <row r="4" spans="2:16" ht="18" customHeight="1" x14ac:dyDescent="0.3">
      <c r="B4" s="5"/>
      <c r="C4" s="6"/>
      <c r="D4" s="6"/>
      <c r="E4" s="11"/>
      <c r="F4" s="8"/>
      <c r="G4" s="8"/>
      <c r="H4" s="8"/>
      <c r="I4" s="8"/>
      <c r="J4" s="8"/>
      <c r="K4" s="8"/>
      <c r="L4" s="8"/>
      <c r="M4" s="8"/>
      <c r="N4" s="9"/>
      <c r="O4" s="9"/>
      <c r="P4" s="10"/>
    </row>
    <row r="5" spans="2:16" ht="55.5" customHeight="1" x14ac:dyDescent="0.3">
      <c r="B5" s="5"/>
      <c r="C5" s="6"/>
      <c r="D5" s="6"/>
      <c r="E5" s="12" t="s">
        <v>2</v>
      </c>
      <c r="F5" s="13" t="s">
        <v>3</v>
      </c>
      <c r="G5" s="14"/>
      <c r="H5" s="14"/>
      <c r="I5" s="14"/>
      <c r="J5" s="14"/>
      <c r="K5" s="14"/>
      <c r="L5" s="14"/>
      <c r="M5" s="15"/>
      <c r="N5" s="16"/>
      <c r="O5" s="16"/>
      <c r="P5" s="10"/>
    </row>
    <row r="6" spans="2:16" ht="18" customHeight="1" thickBot="1" x14ac:dyDescent="0.35">
      <c r="B6" s="5"/>
      <c r="C6" s="6"/>
      <c r="D6" s="6"/>
      <c r="E6" s="17"/>
      <c r="F6" s="16"/>
      <c r="G6" s="16"/>
      <c r="H6" s="16"/>
      <c r="I6" s="16"/>
      <c r="J6" s="16"/>
      <c r="K6" s="16"/>
      <c r="L6" s="16"/>
      <c r="M6" s="6"/>
      <c r="N6" s="6"/>
      <c r="O6" s="6"/>
      <c r="P6" s="10"/>
    </row>
    <row r="7" spans="2:16" ht="93" customHeight="1" thickBot="1" x14ac:dyDescent="0.25">
      <c r="B7" s="5"/>
      <c r="C7" s="6"/>
      <c r="D7" s="6"/>
      <c r="E7" s="6"/>
      <c r="F7" s="6"/>
      <c r="G7" s="6"/>
      <c r="H7" s="6"/>
      <c r="I7" s="18" t="s">
        <v>4</v>
      </c>
      <c r="J7" s="19"/>
      <c r="K7" s="20"/>
      <c r="L7" s="6"/>
      <c r="M7" s="21">
        <f>+AVERAGE(G25,G27,G29,G31,G33)</f>
        <v>0.9882352941176471</v>
      </c>
      <c r="N7" s="22"/>
      <c r="O7" s="22"/>
      <c r="P7" s="10"/>
    </row>
    <row r="8" spans="2:16" ht="18" customHeight="1" x14ac:dyDescent="0.25">
      <c r="B8" s="5"/>
      <c r="C8" s="6"/>
      <c r="D8" s="6"/>
      <c r="E8" s="6"/>
      <c r="F8" s="6"/>
      <c r="G8" s="6"/>
      <c r="H8" s="6"/>
      <c r="I8" s="6"/>
      <c r="J8" s="6"/>
      <c r="K8" s="6"/>
      <c r="L8" s="6"/>
      <c r="M8" s="23"/>
      <c r="N8" s="23"/>
      <c r="O8" s="23"/>
      <c r="P8" s="10"/>
    </row>
    <row r="9" spans="2:16" ht="18" customHeight="1" x14ac:dyDescent="0.2">
      <c r="B9" s="5"/>
      <c r="C9" s="6"/>
      <c r="D9" s="6"/>
      <c r="E9" s="6"/>
      <c r="F9" s="6"/>
      <c r="G9" s="6"/>
      <c r="H9" s="6"/>
      <c r="I9" s="6"/>
      <c r="J9" s="6"/>
      <c r="K9" s="6"/>
      <c r="L9" s="6"/>
      <c r="M9" s="6"/>
      <c r="N9" s="6"/>
      <c r="O9" s="6"/>
      <c r="P9" s="10"/>
    </row>
    <row r="10" spans="2:16" x14ac:dyDescent="0.2">
      <c r="B10" s="5"/>
      <c r="C10" s="6"/>
      <c r="D10" s="6"/>
      <c r="E10" s="6"/>
      <c r="F10" s="6"/>
      <c r="G10" s="6"/>
      <c r="H10" s="6"/>
      <c r="I10" s="6"/>
      <c r="J10" s="6"/>
      <c r="K10" s="6"/>
      <c r="L10" s="6"/>
      <c r="M10" s="6"/>
      <c r="N10" s="6"/>
      <c r="O10" s="6"/>
      <c r="P10" s="10"/>
    </row>
    <row r="11" spans="2:16" x14ac:dyDescent="0.2">
      <c r="B11" s="5"/>
      <c r="C11" s="6"/>
      <c r="D11" s="6"/>
      <c r="E11" s="6"/>
      <c r="F11" s="6"/>
      <c r="G11" s="6"/>
      <c r="H11" s="6"/>
      <c r="I11" s="6"/>
      <c r="J11" s="6"/>
      <c r="K11" s="6"/>
      <c r="L11" s="6"/>
      <c r="M11" s="6"/>
      <c r="N11" s="6"/>
      <c r="O11" s="6"/>
      <c r="P11" s="10"/>
    </row>
    <row r="12" spans="2:16" x14ac:dyDescent="0.2">
      <c r="B12" s="5"/>
      <c r="C12" s="6"/>
      <c r="D12" s="6"/>
      <c r="E12" s="6"/>
      <c r="F12" s="6"/>
      <c r="G12" s="6"/>
      <c r="H12" s="6"/>
      <c r="I12" s="6"/>
      <c r="J12" s="6"/>
      <c r="K12" s="6"/>
      <c r="L12" s="6"/>
      <c r="M12" s="6"/>
      <c r="N12" s="6"/>
      <c r="O12" s="6"/>
      <c r="P12" s="10"/>
    </row>
    <row r="13" spans="2:16" x14ac:dyDescent="0.2">
      <c r="B13" s="5"/>
      <c r="C13" s="6"/>
      <c r="D13" s="6"/>
      <c r="E13" s="6"/>
      <c r="F13" s="6"/>
      <c r="G13" s="6"/>
      <c r="H13" s="6"/>
      <c r="I13" s="6"/>
      <c r="J13" s="6"/>
      <c r="K13" s="6"/>
      <c r="L13" s="6"/>
      <c r="M13" s="6"/>
      <c r="N13" s="6"/>
      <c r="O13" s="6"/>
      <c r="P13" s="10"/>
    </row>
    <row r="14" spans="2:16" x14ac:dyDescent="0.2">
      <c r="B14" s="5"/>
      <c r="C14" s="6"/>
      <c r="D14" s="6"/>
      <c r="E14" s="6"/>
      <c r="F14" s="6"/>
      <c r="G14" s="6"/>
      <c r="H14" s="6"/>
      <c r="I14" s="6"/>
      <c r="J14" s="6"/>
      <c r="K14" s="6"/>
      <c r="L14" s="6"/>
      <c r="M14" s="6"/>
      <c r="N14" s="6"/>
      <c r="O14" s="6"/>
      <c r="P14" s="10"/>
    </row>
    <row r="15" spans="2:16" x14ac:dyDescent="0.2">
      <c r="B15" s="5"/>
      <c r="C15" s="6"/>
      <c r="D15" s="6"/>
      <c r="E15" s="6"/>
      <c r="F15" s="6"/>
      <c r="G15" s="6"/>
      <c r="H15" s="6"/>
      <c r="I15" s="6"/>
      <c r="J15" s="6"/>
      <c r="K15" s="6"/>
      <c r="L15" s="6"/>
      <c r="M15" s="6"/>
      <c r="N15" s="6"/>
      <c r="O15" s="6"/>
      <c r="P15" s="10"/>
    </row>
    <row r="16" spans="2:16" x14ac:dyDescent="0.2">
      <c r="B16" s="5"/>
      <c r="C16" s="6"/>
      <c r="D16" s="6"/>
      <c r="E16" s="6"/>
      <c r="F16" s="6"/>
      <c r="G16" s="6"/>
      <c r="H16" s="6"/>
      <c r="I16" s="6"/>
      <c r="J16" s="6"/>
      <c r="K16" s="6"/>
      <c r="L16" s="6"/>
      <c r="M16" s="6"/>
      <c r="N16" s="6"/>
      <c r="O16" s="6"/>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89.25" customHeight="1" x14ac:dyDescent="0.2">
      <c r="B19" s="5"/>
      <c r="C19" s="30" t="s">
        <v>6</v>
      </c>
      <c r="D19" s="31"/>
      <c r="E19" s="32" t="s">
        <v>7</v>
      </c>
      <c r="F19" s="33" t="s">
        <v>8</v>
      </c>
      <c r="G19" s="34"/>
      <c r="H19" s="34"/>
      <c r="I19" s="34"/>
      <c r="J19" s="34"/>
      <c r="K19" s="34"/>
      <c r="L19" s="34"/>
      <c r="M19" s="35"/>
      <c r="N19" s="36"/>
      <c r="O19" s="36"/>
      <c r="P19" s="10"/>
    </row>
    <row r="20" spans="2:22" ht="84" customHeight="1" x14ac:dyDescent="0.2">
      <c r="B20" s="5"/>
      <c r="C20" s="30" t="s">
        <v>9</v>
      </c>
      <c r="D20" s="31"/>
      <c r="E20" s="32" t="s">
        <v>10</v>
      </c>
      <c r="F20" s="33" t="s">
        <v>11</v>
      </c>
      <c r="G20" s="34"/>
      <c r="H20" s="34"/>
      <c r="I20" s="34"/>
      <c r="J20" s="34"/>
      <c r="K20" s="34"/>
      <c r="L20" s="34"/>
      <c r="M20" s="35"/>
      <c r="N20" s="36"/>
      <c r="O20" s="36"/>
      <c r="P20" s="10"/>
    </row>
    <row r="21" spans="2:22" ht="116.25" customHeight="1" x14ac:dyDescent="0.2">
      <c r="B21" s="5"/>
      <c r="C21" s="37" t="s">
        <v>12</v>
      </c>
      <c r="D21" s="38"/>
      <c r="E21" s="32" t="s">
        <v>10</v>
      </c>
      <c r="F21" s="39" t="s">
        <v>13</v>
      </c>
      <c r="G21" s="40"/>
      <c r="H21" s="40"/>
      <c r="I21" s="40"/>
      <c r="J21" s="40"/>
      <c r="K21" s="40"/>
      <c r="L21" s="40"/>
      <c r="M21" s="41"/>
      <c r="N21" s="36"/>
      <c r="O21" s="36"/>
      <c r="P21" s="10"/>
    </row>
    <row r="22" spans="2:22" ht="66" customHeight="1" thickBot="1" x14ac:dyDescent="0.25">
      <c r="B22" s="5"/>
      <c r="C22" s="6"/>
      <c r="D22" s="6"/>
      <c r="E22" s="6"/>
      <c r="F22" s="6"/>
      <c r="G22" s="42"/>
      <c r="H22" s="6"/>
      <c r="I22" s="6"/>
      <c r="J22" s="6"/>
      <c r="K22" s="6"/>
      <c r="L22" s="6"/>
      <c r="M22" s="6"/>
      <c r="N22" s="6"/>
      <c r="O22" s="6"/>
      <c r="P22" s="10"/>
    </row>
    <row r="23" spans="2:22" ht="102.75" customHeight="1" thickBot="1" x14ac:dyDescent="0.25">
      <c r="B23" s="5"/>
      <c r="C23" s="43" t="s">
        <v>14</v>
      </c>
      <c r="D23" s="44"/>
      <c r="E23" s="45" t="s">
        <v>15</v>
      </c>
      <c r="F23" s="44"/>
      <c r="G23" s="45" t="s">
        <v>16</v>
      </c>
      <c r="H23" s="44"/>
      <c r="I23" s="46" t="s">
        <v>17</v>
      </c>
      <c r="J23" s="47"/>
      <c r="K23" s="48" t="s">
        <v>18</v>
      </c>
      <c r="L23" s="47"/>
      <c r="M23" s="49" t="s">
        <v>19</v>
      </c>
      <c r="N23" s="47"/>
      <c r="O23" s="50" t="s">
        <v>20</v>
      </c>
      <c r="P23" s="10"/>
      <c r="Q23" s="51"/>
    </row>
    <row r="24" spans="2:22" ht="6.75" customHeight="1" x14ac:dyDescent="0.35">
      <c r="B24" s="5"/>
      <c r="C24" s="52"/>
      <c r="D24" s="53"/>
      <c r="E24" s="53"/>
      <c r="F24" s="53"/>
      <c r="G24" s="53"/>
      <c r="H24" s="53"/>
      <c r="I24" s="54"/>
      <c r="J24" s="53"/>
      <c r="K24" s="54"/>
      <c r="L24" s="53"/>
      <c r="M24" s="53"/>
      <c r="N24" s="53"/>
      <c r="O24" s="53"/>
      <c r="P24" s="10"/>
    </row>
    <row r="25" spans="2:22" ht="352.5" customHeight="1" x14ac:dyDescent="0.2">
      <c r="B25" s="5"/>
      <c r="C25" s="55" t="s">
        <v>21</v>
      </c>
      <c r="D25" s="56"/>
      <c r="E25" s="57" t="str">
        <f>+IF([1]Hoja1!$N$2&gt;=0.5,"Si","No")</f>
        <v>Si</v>
      </c>
      <c r="F25" s="58"/>
      <c r="G25" s="59">
        <f>+[1]Hoja1!N2</f>
        <v>1</v>
      </c>
      <c r="H25" s="58"/>
      <c r="I25" s="60" t="s">
        <v>22</v>
      </c>
      <c r="J25" s="61"/>
      <c r="K25" s="62">
        <v>1</v>
      </c>
      <c r="L25" s="63"/>
      <c r="M25" s="60" t="s">
        <v>23</v>
      </c>
      <c r="N25" s="64"/>
      <c r="O25" s="65">
        <f>G25-K25</f>
        <v>0</v>
      </c>
      <c r="P25" s="66"/>
      <c r="Q25" s="67"/>
      <c r="R25" s="67"/>
      <c r="S25" s="67"/>
      <c r="T25" s="67"/>
      <c r="U25" s="67"/>
      <c r="V25" s="67"/>
    </row>
    <row r="26" spans="2:22" ht="6.75" customHeight="1" x14ac:dyDescent="0.35">
      <c r="B26" s="5"/>
      <c r="C26" s="52"/>
      <c r="D26" s="68"/>
      <c r="E26" s="69"/>
      <c r="F26" s="53"/>
      <c r="G26" s="70"/>
      <c r="H26" s="53"/>
      <c r="I26" s="71"/>
      <c r="J26" s="53"/>
      <c r="K26" s="54"/>
      <c r="L26" s="53"/>
      <c r="M26" s="72"/>
      <c r="N26" s="72"/>
      <c r="O26" s="73"/>
      <c r="P26" s="10"/>
    </row>
    <row r="27" spans="2:22" ht="301.5" customHeight="1" x14ac:dyDescent="0.2">
      <c r="B27" s="5"/>
      <c r="C27" s="74" t="s">
        <v>24</v>
      </c>
      <c r="D27" s="56"/>
      <c r="E27" s="57" t="str">
        <f>+IF([1]Hoja1!$N$26&gt;=0.5,"Si","No")</f>
        <v>Si</v>
      </c>
      <c r="F27" s="53"/>
      <c r="G27" s="59">
        <f>+[1]Hoja1!N26</f>
        <v>0.94117647058823528</v>
      </c>
      <c r="H27" s="53"/>
      <c r="I27" s="75" t="s">
        <v>25</v>
      </c>
      <c r="J27" s="53"/>
      <c r="K27" s="62">
        <v>0.94</v>
      </c>
      <c r="L27" s="76"/>
      <c r="M27" s="75" t="s">
        <v>26</v>
      </c>
      <c r="N27" s="64"/>
      <c r="O27" s="65">
        <f>G27-K27</f>
        <v>1.1764705882353343E-3</v>
      </c>
      <c r="P27" s="10"/>
    </row>
    <row r="28" spans="2:22" ht="6.75" customHeight="1" x14ac:dyDescent="0.35">
      <c r="B28" s="5"/>
      <c r="C28" s="52"/>
      <c r="D28" s="68"/>
      <c r="E28" s="69"/>
      <c r="F28" s="53"/>
      <c r="G28" s="70"/>
      <c r="H28" s="53"/>
      <c r="I28" s="71"/>
      <c r="J28" s="53"/>
      <c r="K28" s="54"/>
      <c r="L28" s="53"/>
      <c r="M28" s="72"/>
      <c r="N28" s="72"/>
      <c r="O28" s="73"/>
      <c r="P28" s="10"/>
    </row>
    <row r="29" spans="2:22" ht="205.5" customHeight="1" x14ac:dyDescent="0.2">
      <c r="B29" s="5"/>
      <c r="C29" s="77" t="s">
        <v>27</v>
      </c>
      <c r="D29" s="56"/>
      <c r="E29" s="57" t="str">
        <f>+IF([1]Hoja1!$N$43&gt;=0.5,"Si","No")</f>
        <v>Si</v>
      </c>
      <c r="F29" s="53"/>
      <c r="G29" s="59">
        <f>+[1]Hoja1!N43</f>
        <v>1</v>
      </c>
      <c r="H29" s="53"/>
      <c r="I29" s="78" t="s">
        <v>28</v>
      </c>
      <c r="J29" s="53"/>
      <c r="K29" s="62">
        <v>1</v>
      </c>
      <c r="L29" s="76"/>
      <c r="M29" s="78" t="s">
        <v>28</v>
      </c>
      <c r="N29" s="64"/>
      <c r="O29" s="65">
        <f>G29-K29</f>
        <v>0</v>
      </c>
      <c r="P29" s="10"/>
    </row>
    <row r="30" spans="2:22" ht="6.75" customHeight="1" x14ac:dyDescent="0.35">
      <c r="B30" s="5"/>
      <c r="C30" s="52"/>
      <c r="D30" s="68"/>
      <c r="E30" s="69"/>
      <c r="F30" s="53"/>
      <c r="G30" s="70"/>
      <c r="H30" s="53"/>
      <c r="I30" s="79"/>
      <c r="J30" s="53"/>
      <c r="K30" s="54"/>
      <c r="L30" s="53"/>
      <c r="M30" s="72"/>
      <c r="N30" s="72"/>
      <c r="O30" s="73"/>
      <c r="P30" s="10"/>
    </row>
    <row r="31" spans="2:22" ht="204" customHeight="1" x14ac:dyDescent="0.2">
      <c r="B31" s="5"/>
      <c r="C31" s="80" t="s">
        <v>29</v>
      </c>
      <c r="D31" s="56"/>
      <c r="E31" s="57" t="str">
        <f>+IF([1]Hoja1!$N$55&gt;=0.5,"Si","No")</f>
        <v>Si</v>
      </c>
      <c r="F31" s="53"/>
      <c r="G31" s="59">
        <f>+[1]Hoja1!N55</f>
        <v>1</v>
      </c>
      <c r="H31" s="53"/>
      <c r="I31" s="81" t="s">
        <v>30</v>
      </c>
      <c r="J31" s="53"/>
      <c r="K31" s="62">
        <v>0.95</v>
      </c>
      <c r="L31" s="76"/>
      <c r="M31" s="81" t="s">
        <v>31</v>
      </c>
      <c r="N31" s="64"/>
      <c r="O31" s="65">
        <f>G31-K31</f>
        <v>5.0000000000000044E-2</v>
      </c>
      <c r="P31" s="10"/>
    </row>
    <row r="32" spans="2:22" ht="6.75" customHeight="1" x14ac:dyDescent="0.35">
      <c r="B32" s="5"/>
      <c r="C32" s="52"/>
      <c r="D32" s="68"/>
      <c r="E32" s="69"/>
      <c r="F32" s="53"/>
      <c r="G32" s="70"/>
      <c r="H32" s="53"/>
      <c r="I32" s="71"/>
      <c r="J32" s="53"/>
      <c r="K32" s="54"/>
      <c r="L32" s="53"/>
      <c r="M32" s="72"/>
      <c r="N32" s="72"/>
      <c r="O32" s="73"/>
      <c r="P32" s="10"/>
    </row>
    <row r="33" spans="2:16" ht="239.25" customHeight="1" thickBot="1" x14ac:dyDescent="0.25">
      <c r="B33" s="5"/>
      <c r="C33" s="82" t="s">
        <v>32</v>
      </c>
      <c r="D33" s="56"/>
      <c r="E33" s="57" t="str">
        <f>+IF([1]Hoja1!$N$69&gt;=0.5,"Si","No")</f>
        <v>Si</v>
      </c>
      <c r="F33" s="53"/>
      <c r="G33" s="83">
        <f>+[1]Hoja1!N69</f>
        <v>1</v>
      </c>
      <c r="H33" s="53"/>
      <c r="I33" s="84" t="s">
        <v>33</v>
      </c>
      <c r="J33" s="53"/>
      <c r="K33" s="62">
        <v>1</v>
      </c>
      <c r="L33" s="85"/>
      <c r="M33" s="84" t="s">
        <v>34</v>
      </c>
      <c r="N33" s="64"/>
      <c r="O33" s="65">
        <f>G33-K33</f>
        <v>0</v>
      </c>
      <c r="P33" s="10"/>
    </row>
    <row r="34" spans="2:16" ht="15.75" x14ac:dyDescent="0.2">
      <c r="B34" s="5"/>
      <c r="C34" s="86"/>
      <c r="D34" s="86"/>
      <c r="E34" s="29"/>
      <c r="F34" s="6"/>
      <c r="G34" s="6"/>
      <c r="H34" s="6"/>
      <c r="I34" s="6"/>
      <c r="J34" s="6"/>
      <c r="K34" s="6"/>
      <c r="L34" s="6"/>
      <c r="M34" s="87"/>
      <c r="N34" s="87"/>
      <c r="O34" s="87"/>
      <c r="P34" s="10"/>
    </row>
    <row r="35" spans="2:16" ht="15.75" x14ac:dyDescent="0.2">
      <c r="B35" s="5"/>
      <c r="C35" s="88"/>
      <c r="D35" s="86"/>
      <c r="E35" s="29"/>
      <c r="F35" s="6"/>
      <c r="G35" s="6"/>
      <c r="H35" s="6"/>
      <c r="I35" s="6"/>
      <c r="J35" s="6"/>
      <c r="K35" s="6"/>
      <c r="L35" s="6"/>
      <c r="M35" s="87"/>
      <c r="N35" s="87"/>
      <c r="O35" s="87"/>
      <c r="P35" s="10"/>
    </row>
    <row r="36" spans="2:16" x14ac:dyDescent="0.2">
      <c r="B36" s="5"/>
      <c r="C36" s="89"/>
      <c r="D36" s="6"/>
      <c r="E36" s="6"/>
      <c r="F36" s="6"/>
      <c r="G36" s="6"/>
      <c r="H36" s="6"/>
      <c r="I36" s="6"/>
      <c r="J36" s="6"/>
      <c r="K36" s="6"/>
      <c r="L36" s="6"/>
      <c r="M36" s="6"/>
      <c r="N36" s="6"/>
      <c r="O36" s="6"/>
      <c r="P36" s="10"/>
    </row>
    <row r="37" spans="2:16" ht="13.5" thickBot="1" x14ac:dyDescent="0.25">
      <c r="B37" s="90"/>
      <c r="C37" s="91"/>
      <c r="D37" s="91"/>
      <c r="E37" s="91"/>
      <c r="F37" s="91"/>
      <c r="G37" s="91"/>
      <c r="H37" s="91"/>
      <c r="I37" s="91"/>
      <c r="J37" s="91"/>
      <c r="K37" s="91"/>
      <c r="L37" s="91"/>
      <c r="M37" s="91"/>
      <c r="N37" s="91"/>
      <c r="O37" s="91"/>
      <c r="P37" s="92"/>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scale="40" orientation="landscape" verticalDpi="300" r:id="rId1"/>
  <colBreaks count="1" manualBreakCount="1">
    <brk id="16"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28" operator="between" id="{4D25E108-225D-4D30-91D6-94209599F74E}">
            <xm:f>0</xm:f>
            <xm:f>'[INFORME SEMESTRAL CI  I Semestre.xlsx]Analisis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D1D27259-69B6-4AEE-BDE4-7BC19E0DCA9C}">
            <xm:f>0</xm:f>
            <xm:f>'[INFORME SEMESTRAL CI  I Semestre.xlsx]Analisis de Resultados'!#REF!</xm:f>
            <x14:dxf>
              <fill>
                <patternFill>
                  <bgColor rgb="FFFF0000"/>
                </patternFill>
              </fill>
            </x14:dxf>
          </x14:cfRule>
          <xm:sqref>K25</xm:sqref>
        </x14:conditionalFormatting>
        <x14:conditionalFormatting xmlns:xm="http://schemas.microsoft.com/office/excel/2006/main">
          <x14:cfRule type="cellIs" priority="16" operator="between" id="{7708AEA1-0C9B-4AC6-848C-B4D0B051F4E7}">
            <xm:f>0</xm:f>
            <xm:f>'[INFORME SEMESTRAL CI  I Semestre.xlsx]Analisis de Resultados'!#REF!</xm:f>
            <x14:dxf>
              <fill>
                <patternFill>
                  <bgColor rgb="FFFF0000"/>
                </patternFill>
              </fill>
            </x14:dxf>
          </x14:cfRule>
          <xm:sqref>K27</xm:sqref>
        </x14:conditionalFormatting>
        <x14:conditionalFormatting xmlns:xm="http://schemas.microsoft.com/office/excel/2006/main">
          <x14:cfRule type="cellIs" priority="12" operator="between" id="{1225508B-BCB4-4A7C-A24A-0A40A9AA7038}">
            <xm:f>0</xm:f>
            <xm:f>'[INFORME SEMESTRAL CI  I Semestre.xlsx]Analisis de Resultados'!#REF!</xm:f>
            <x14:dxf>
              <fill>
                <patternFill>
                  <bgColor rgb="FFFF0000"/>
                </patternFill>
              </fill>
            </x14:dxf>
          </x14:cfRule>
          <xm:sqref>K29</xm:sqref>
        </x14:conditionalFormatting>
        <x14:conditionalFormatting xmlns:xm="http://schemas.microsoft.com/office/excel/2006/main">
          <x14:cfRule type="cellIs" priority="8" operator="between" id="{BD066477-081A-41EF-9873-4C2197A56C6D}">
            <xm:f>0</xm:f>
            <xm:f>'[INFORME SEMESTRAL CI  I Semestre.xlsx]Analisis de Resultados'!#REF!</xm:f>
            <x14:dxf>
              <fill>
                <patternFill>
                  <bgColor rgb="FFFF0000"/>
                </patternFill>
              </fill>
            </x14:dxf>
          </x14:cfRule>
          <xm:sqref>K31</xm:sqref>
        </x14:conditionalFormatting>
        <x14:conditionalFormatting xmlns:xm="http://schemas.microsoft.com/office/excel/2006/main">
          <x14:cfRule type="cellIs" priority="4" operator="between" id="{80B902A3-1F0B-444C-9A41-04552894FA31}">
            <xm:f>0</xm:f>
            <xm:f>'[INFORME SEMESTRAL CI  I Semestre.xlsx]Analisis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Manchola</dc:creator>
  <cp:lastModifiedBy>Ana Maria Manchola</cp:lastModifiedBy>
  <dcterms:created xsi:type="dcterms:W3CDTF">2024-08-01T19:49:32Z</dcterms:created>
  <dcterms:modified xsi:type="dcterms:W3CDTF">2024-08-01T19:54:10Z</dcterms:modified>
</cp:coreProperties>
</file>