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Usuario\Documents\INFORME DE GESTIÓN 2024\SEGUNDO SEMESTRE\APORTES AL PND\"/>
    </mc:Choice>
  </mc:AlternateContent>
  <xr:revisionPtr revIDLastSave="0" documentId="13_ncr:1_{1D438B56-5DAE-4A8A-A51D-FBD33AF0C1CD}" xr6:coauthVersionLast="47" xr6:coauthVersionMax="47" xr10:uidLastSave="{00000000-0000-0000-0000-000000000000}"/>
  <bookViews>
    <workbookView xWindow="-110" yWindow="-110" windowWidth="19420" windowHeight="10300" xr2:uid="{00000000-000D-0000-FFFF-FFFF00000000}"/>
  </bookViews>
  <sheets>
    <sheet name="APORTE PAC AL PN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 l="1"/>
  <c r="G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tc={5B0B8807-0F61-468B-8269-5A011FCF9F87}</author>
    <author>tc={93BBFB61-5CC7-49A5-A910-24CAF891BE22}</author>
    <author>tc={D3BFDD1F-C3F1-42BE-8179-2A1822C055D2}</author>
  </authors>
  <commentList>
    <comment ref="F11" authorId="0" shapeId="0" xr:uid="{5B0B8807-0F61-468B-8269-5A011FCF9F87}">
      <text>
        <t>[Comentario encadenado]
Su versión de Excel le permite leer este comentario encadenado; sin embargo, las ediciones que se apliquen se quitarán si el archivo se abre en una versión más reciente de Excel. Más información: https://go.microsoft.com/fwlink/?linkid=870924
Comentario:
    En presentación reportamos 50 entonces donde están las otras 30? A que indicadore corresponden?</t>
      </text>
    </comment>
    <comment ref="F13" authorId="1" shapeId="0" xr:uid="{93BBFB61-5CC7-49A5-A910-24CAF891BE22}">
      <text>
        <t>[Comentario encadenado]
Su versión de Excel le permite leer este comentario encadenado; sin embargo, las ediciones que se apliquen se quitarán si el archivo se abre en una versión más reciente de Excel. Más información: https://go.microsoft.com/fwlink/?linkid=870924
Comentario:
    Presentacion reportamos 2.621 entonces donde van las otras?</t>
      </text>
    </comment>
    <comment ref="F14" authorId="2" shapeId="0" xr:uid="{D3BFDD1F-C3F1-42BE-8179-2A1822C055D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Presentacion reportamos 1.800, tiene incluidas las 247,76 o  entonces donde van las otras?
</t>
      </text>
    </comment>
  </commentList>
</comments>
</file>

<file path=xl/sharedStrings.xml><?xml version="1.0" encoding="utf-8"?>
<sst xmlns="http://schemas.openxmlformats.org/spreadsheetml/2006/main" count="80" uniqueCount="73">
  <si>
    <t xml:space="preserve">Indicador PND </t>
  </si>
  <si>
    <t xml:space="preserve">Meta Cuatrienio PND </t>
  </si>
  <si>
    <t>Proyecto 320201. Conservación y protección de áreas protegidas y ecosistemas estratégicos</t>
  </si>
  <si>
    <t>Proyecto 320302: Protección y conservación de cuencas abastecedoras</t>
  </si>
  <si>
    <t>Áreas en proceso de restauración, recuperación y rehabilitación de ecosistemas degradados</t>
  </si>
  <si>
    <t xml:space="preserve">Hectáreas (753.783) </t>
  </si>
  <si>
    <t>Áreas bajo esquemas de Pago por Servicios Ambientales (PSA) e incentivos a la conservación</t>
  </si>
  <si>
    <t xml:space="preserve">Hectáreas (743.828) </t>
  </si>
  <si>
    <t>Proyectos territoriales para mejorar la gestión ambiental urbana en municipios de menos de 50.000 habitantes</t>
  </si>
  <si>
    <t>Número (20)</t>
  </si>
  <si>
    <t>Proyecto 320102: Fortalecimiento de los negocios verdes y el consumo sostenible</t>
  </si>
  <si>
    <t>Proyecto 320801: educación ambiental</t>
  </si>
  <si>
    <t>Proyecto 320502: conocimiento y gestión del riesgo de desastres naturales</t>
  </si>
  <si>
    <t>Proyecto 329902: control a la correcta utilización de los recursos naturales renovables</t>
  </si>
  <si>
    <t>Porcentaje de avance en la formulación e implementación del Plan de formación intercultural y participación en materia del cuidado de la naturaleza y de la vida de los pueblos indígenas</t>
  </si>
  <si>
    <t>Porcentaje 100</t>
  </si>
  <si>
    <t>Proyecto 320503:  Ordenamiento y gestión ambiental con pueblos originarios</t>
  </si>
  <si>
    <t xml:space="preserve">EJES DE TRANSFORMACIÓN DEL PLAN NACIONAL DE DESARROLLO
</t>
  </si>
  <si>
    <t>Eje transformación: Ordenamiento del territorio alrededor del agua y justicia ambiental</t>
  </si>
  <si>
    <t>Eje transformación: Transformación productiva, internacionalización y acción climática</t>
  </si>
  <si>
    <t>Porcentaje de áreas de ecosistemas en restauración, rehabilitación y reforestación (IMG)</t>
  </si>
  <si>
    <t>Porcentaje de suelos degradados en recuperación o rehabilitación (IMG)</t>
  </si>
  <si>
    <t>Porcentaje de ejecución de acciones en Gestión Ambiental Urbana  (IMG)</t>
  </si>
  <si>
    <t>Porcentaje de  Planes de Ordenación y Manejo de Cuencas (POMCAS), Planes de Manejo de Acuiferos (PMA), y Planes de Manejo de Microcuencas (PMM) en ejecución (IMG)</t>
  </si>
  <si>
    <t>Porcentaje de municipios acompañados y asesorados para la implementación de esquemas de pagos por servicios ambientales - PSA</t>
  </si>
  <si>
    <t xml:space="preserve">Estrategias diseñadas e implementadas  para la mitigación y prevención del riesgo de desastres naturales. </t>
  </si>
  <si>
    <t>Porcentaje de áreas protegidas con planes de manejo en ejecución (IMG)</t>
  </si>
  <si>
    <t>Pueblos originarios apoyados en temas de competencia de la Corporación</t>
  </si>
  <si>
    <t>Ejecución de acciones en educación ambiental (IMG)</t>
  </si>
  <si>
    <t xml:space="preserve">Número de ecosistemas compartidos planificados y/o gestionados por la Corporación </t>
  </si>
  <si>
    <t>• Fortalecer la sostenibilidad de áreas productivas y ambientales   desde la cosmovisión cultural  de los pueblos originarios.
•33 territorios ancestrales en acciones relacionadas con capacitaciones en diferentes tema ambientales con enfoque etno cultural.</t>
  </si>
  <si>
    <t>Proyecto 320303 Descontaminación de fuentes hídricas</t>
  </si>
  <si>
    <t>Proyectos para cofinanciar construcción  y seguimiento al saneamiento ambiental hídrico como: interceptores, emisarios finales,  sistemas de tratamiento de aguas residuales domésticas y/o estudios y diseños asociados a estas obras.</t>
  </si>
  <si>
    <t>Implementación del programa nacional de negocios verdes por la autoridad ambiental (IMG)</t>
  </si>
  <si>
    <t xml:space="preserve">13 territorios con programas de ordenamiento alrededor del ciclo del agua en implementación.
Puesta en marcha de trece (13) programas en territorios focalizados, incluyendo un acuerdo social territorial con los actores estratégicos y la hoja de ruta de la implementación del programa de ordenamiento alrededor del agua.
</t>
  </si>
  <si>
    <t xml:space="preserve">Acuerdos Territoriales para el ordenamiento alrededor del agua </t>
  </si>
  <si>
    <t xml:space="preserve"> Porcentaje de cuerpos de agua con planes de ordenamiento del recurso hídrico (PORH) adoptados</t>
  </si>
  <si>
    <t>Proyecto 320301: Administración del Recurso Hídrico.</t>
  </si>
  <si>
    <t>Porcentaje de Planes de Ordenación y Manejo de Cuencas (POMCAS), Planes de Manejo de Acuiferos (PMA), y Planes de Manejo de Microcuencas (PMM) en ejecución</t>
  </si>
  <si>
    <t>320501: Planificación Territorial y Ambiental para un Desarrollo Sostenible</t>
  </si>
  <si>
    <t>Porcentaje de avance en la formulación y/o ajustes de los Planes de Ordenación y Manejo de Cuencas (POMCAS), Planes de Manejo de Acuíferos (PMA) y Planes de Manejo de Microcuencas (PMM).</t>
  </si>
  <si>
    <t>Se realizó la compilación de la información existente en la Corporación y el análisis para abordar el fallo que obliga a la CAM a elaborar el “Plan de Manejo Ambiental de Microcuencas (PMAM)”, de la microcuenca de las quebradas Aguas Calientes, El Piñal, El Salado y La Manga del municipio de Rivera, priorizando la atención al componente de Riesgo, para lo lo cual se  suscribió el convenio No. 48/24, entre la Gobernación del Huila y la CAM</t>
  </si>
  <si>
    <t>Porcentaje de Planes de Manejo de áreas protegidas actualizadas y vigentes</t>
  </si>
  <si>
    <t>Se inició el proceso de protocalización de los acuerdos del PMA de DRMI Cerro Banderas Ojo Blanco (Aprobación de vigencias futuras mediante Acuerdo No. 20 de 2024)
Se realizaron reuniones de la comisión de Áreas Protegidas del Consejo Directivo para la revisión de la propuesta de actualización del PMA del DRMI Tatacoa, quedando lista la revisión para ser presentada ante plenaria de Consejo Directivo para trámite de adopción en enero de 2025</t>
  </si>
  <si>
    <r>
      <t xml:space="preserve">Avance en la fase  2 de diagnóstico para la formulación  del </t>
    </r>
    <r>
      <rPr>
        <b/>
        <sz val="11"/>
        <rFont val="Arial"/>
        <family val="2"/>
      </rPr>
      <t>Plan de Ordenación del Recurso Hidrico -PORH del área de influencia del Río Fortalecillas</t>
    </r>
    <r>
      <rPr>
        <sz val="11"/>
        <rFont val="Arial"/>
        <family val="2"/>
      </rPr>
      <t xml:space="preserve"> que discurre por el municipio de Tello y Neiva. 
*Se realizaron 2 encuentros conversacionales con lideres, gremios, academia e instituciones de los municipios de Tello y Neiva, y 6 con comunidades (de manera sectorizada) con el fin de identificar de manera conjunta los actores relevantes para el ordenamiento y caracterizar dichos actores.
*Se diseñó la estrategia de participación en la construcción del PORH para lo cual se realizaron varias mesas de trabajo entre la Consultoria, la CAM, el Ministerio de Ambiente, la Academia (USCO), y CORPOCHIVOR
* Se adelantó el censo de usuarios del recurso hídrico, los usos actuales y los conflictos por su uso. </t>
    </r>
  </si>
  <si>
    <t>PROYECTO PAC 2024-2026</t>
  </si>
  <si>
    <t>INDICADOR PAC 2024-2026</t>
  </si>
  <si>
    <t xml:space="preserve">•2.995  has conservadas -PSA  ejecución POMCA Ceibas  (91 Beneficiarios) </t>
  </si>
  <si>
    <t xml:space="preserve">•Acompañamiento y asistencia técnica en la construcción y seguimiento a los planes de silvicultura urbana.
Se desarrollaron jornadas de capacitación y orientación respecto a la formulación y seguimiento a la implementación de los Planes de Silvicultura Urbana –PSU dirigida a las 37 Alcaldías Municipales. A la fecha 17 municipios no han presentado el PSU, nueve (9)  tienen PSU aprobado y formulados y 11 municipios  con requerimiento. </t>
  </si>
  <si>
    <t>•Realización de consulta previa - Resguardo Huila Iquira, Aipe-Reglamentación</t>
  </si>
  <si>
    <t>APORTES DEL PLAN DE ACCION CUATRIENAL: HUILA, TERRITORIO DE VIDA 2024-2027  (Vigencia 2024) AL PLAN NACIONAL DE DESARROLLO ( 2022- 2026)</t>
  </si>
  <si>
    <t>APORTE FISICO PAC AL PND (VIGENCIA  2024)</t>
  </si>
  <si>
    <t>FINANCIERO PAC CAM</t>
  </si>
  <si>
    <t>Optimización colector del barrio San Isidro municipio La Plata. ( Aporte de la Corporación en la cofinnciación del proyecto)</t>
  </si>
  <si>
    <t>•Aislamiento  de 56.826 ml, correspondientes a 1.153 Has</t>
  </si>
  <si>
    <t>•20,44 Ha en reforestación</t>
  </si>
  <si>
    <t xml:space="preserve">Se realizaron las acciones previstas en los planes de manejo de las 10 areas protegidas de carácter regional. Se garantizó la administracion de los PNR y DRMI a través del equipo técnico contratado quienes desarrollaron actividades con las comunidades en el área de influencia del AP correspondiente, relacionadas con educación ambiental, asistencia técnica y acompañamiento.  Adicionalmente se realizaron acciones de Reconversión Productiva y Desmonte Gradual.
76 Acuerdos de conservación firmados
</t>
  </si>
  <si>
    <t>Reservas Naturales de la Sociedad Civil - RNSC apoyadas</t>
  </si>
  <si>
    <t>sin plata 2024</t>
  </si>
  <si>
    <t>Ecosistemas estratégicos gestionados (Bosque Seco Tropical, Páramos y humedales)</t>
  </si>
  <si>
    <t>63.5 Ha de restauración pasiva (aislamiento) en BST y humedales</t>
  </si>
  <si>
    <t>6 Ha de aislamiento en RNSC</t>
  </si>
  <si>
    <r>
      <t xml:space="preserve">Se reportan acciones de conservación y gestión en 2 Ecosistemas compartidos: 
</t>
    </r>
    <r>
      <rPr>
        <b/>
        <sz val="11"/>
        <rFont val="Arial"/>
        <family val="2"/>
      </rPr>
      <t xml:space="preserve">Macizo Colombiano: </t>
    </r>
    <r>
      <rPr>
        <sz val="11"/>
        <rFont val="Arial"/>
        <family val="2"/>
      </rPr>
      <t xml:space="preserve">A traves del convenio entre CAM y Gobernación para el  "Fortalecimiento de los ecosistemas estratégicos en el macizo colombiano del departamento del Huila”, se realizó la  Implementación 30 hectáreas de restauración activa, que incluyó el establecimiento de 625 árboles por hectárea y su respectivo aislamiento.  Implementación de 28 proyectos agroforestales con Frijol-Maíz y 33 proyectos agroforestales con frutales. Implementación de  40 hectáreas de Restauración Pasiva (Aislamiento de 8000 ml) en predios de Reservas Naturales de la Sociedad Civil. 
Mediante convenio 481 del 2024 (Corporación Centro Provincial de Gestión Agroempresarial -CCPGA La Siberia) en el cual se firmaron 70 acuerdos de Conservación.
Asi mismo dentro del Proyecto: Gestión Integrada de los paramos en el Macizo Colombiano - (AFD- FFEM- CAM),  en los municipios de  Íquira, Teruel, Santa María, San Agustín, La Argentina e Isnos, se avanzo  en la definición de la URL de la  plataforma colaborativa (https://macizocolombiano.forland.io/) y se finalizó su construcción.  En el marco del componente  orientado a la implementación de herramientas de reconversión productiva, se realizó la implementación de 9 hectáreas de fríjol asociado a maíz, sobre los Municipios de San Agustín e Iquira.  En el componente para incrementar las áreas de conservación a través de la restauración ecológica, se finalizó el documento técnico metodológico que detalla las estrategias de restauración ecológica activa y pasiva en los ecosistemas estratégicos del Macizo. Se suscribieron convenios con las Juntas de Acción Comunal para implementar acciones de restauración en 22 hectáreas de ecosistemas de páramos del Nevado del Huila y Moras, Sotará, y Guanacas Puracé Coconucos, en los Municipios de Santa María, San Agustín y La Argentina, respectivamente.
</t>
    </r>
    <r>
      <rPr>
        <b/>
        <sz val="11"/>
        <rFont val="Arial"/>
        <family val="2"/>
      </rPr>
      <t>Corredor de Transición Andino Amazonico - CTAA</t>
    </r>
    <r>
      <rPr>
        <sz val="11"/>
        <rFont val="Arial"/>
        <family val="2"/>
      </rPr>
      <t xml:space="preserve"> En la vigencia 2024 se consolidaron y analizaron los principales logros del proyecto Hylea, y su impacto en la conservación de este ecosistema compartido en Restauración Ecológica, Valores objeto de conservación, poligonos para la conservación y sistemas agroalimentarios.</t>
    </r>
  </si>
  <si>
    <t>Se ejecutaron acciones dentro de los 4  Planes de Ordenación  POMCA del Rio Suaza, Río Guarapas,  Rio Loro, Río Ceibas y Otros Afluentes Directos al Magdalena, Rio Yaguará y en los PMAM de la  Quebrada Yaguilga, Quebrada Garzón.y Quebrada  Barbillas. Entre las acciones se destacan: Acompañamiento y asistencia tecnica, Seguimiento a inversiones realizadas (SMTA, Pozos septiccos, semitechos, huertas caseras), capacitaciones  a organizaciones de base comunitaria e instituciones en diferentes temas. Fortalecimiento de los Consejos de Cuenca.
1.359 Ha de aislamientos en POMCAS Ceibas</t>
  </si>
  <si>
    <t>•Mantenimiento de 50 Ha  en reforestación.</t>
  </si>
  <si>
    <t>•Mantenimiento de 10.000 ml en  aislamiento, correspondientes a 247,76 Has</t>
  </si>
  <si>
    <t>•30 Ha recuperación y rehabilitación de suelos degradados</t>
  </si>
  <si>
    <t>•Acompañamiento y asesoría  a 12 entes territoriales en la definición  de los instrumentos administrativos para la reglamentación del PSA.</t>
  </si>
  <si>
    <t>•Acompañamiento  y asesoría a 53 empresas de  negocios verdes con enfoque de Economía Circular.</t>
  </si>
  <si>
    <t>•14 Procedas  relacionados  con el Manejo de Residuos Solidos y su transformación con acompañamiento y capacitación.</t>
  </si>
  <si>
    <t xml:space="preserve">•Se avanzó en los estudios de AVR de los Centros poblados de Timaná
•Obra Timaná.
</t>
  </si>
  <si>
    <t>•Participación en los comités técnicos de salud ambiental – COTSA.</t>
  </si>
  <si>
    <t xml:space="preserve">Se implementaron acciones de educación ambiental con enfoque diferencial, restauración ecológica, bio fábricas de abonos orgánicos y una batería sanitaria comunitaria con sistema séptico, desde los usos y costumbres y los planes de vida para mejorar los sistemas ecosistémicos, recuperar la diversidad biológica, mejorar la estructura del suelo, y mitigar la contaminación del agua y suelo, en los territorios ancestrales del departamento del Huila.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</si>
</sst>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
    <numFmt numFmtId="165" formatCode="_-* #,##0_-;\-* #,##0_-;_-* &quot;-&quot;??_-;_-@_-"/>
  </numFmts>
  <fonts count="12" x14ac:knownFonts="1">
    <font>
      <sz val="11"/>
      <color theme="1"/>
      <name val="Calibri"/>
      <family val="2"/>
      <scheme val="minor"/>
    </font>
    <font>
      <sz val="12"/>
      <color rgb="FF000000"/>
      <name val="Arial"/>
      <family val="2"/>
    </font>
    <font>
      <sz val="12"/>
      <name val="Arial"/>
      <family val="2"/>
    </font>
    <font>
      <b/>
      <sz val="11"/>
      <color rgb="FF000000"/>
      <name val="Arial"/>
      <family val="2"/>
    </font>
    <font>
      <sz val="11"/>
      <color rgb="FF000000"/>
      <name val="Arial"/>
      <family val="2"/>
    </font>
    <font>
      <sz val="11"/>
      <name val="Arial"/>
      <family val="2"/>
    </font>
    <font>
      <sz val="11"/>
      <color theme="1"/>
      <name val="Calibri"/>
      <family val="2"/>
      <scheme val="minor"/>
    </font>
    <font>
      <sz val="10"/>
      <name val="Arial Narrow"/>
      <family val="2"/>
    </font>
    <font>
      <b/>
      <sz val="11"/>
      <name val="Arial"/>
      <family val="2"/>
    </font>
    <font>
      <sz val="11"/>
      <color theme="1"/>
      <name val="Arial"/>
      <family val="2"/>
    </font>
    <font>
      <sz val="10"/>
      <name val="Arial"/>
      <family val="2"/>
    </font>
    <font>
      <b/>
      <sz val="16"/>
      <color theme="1"/>
      <name val="Calibri"/>
      <family val="2"/>
      <scheme val="minor"/>
    </font>
  </fonts>
  <fills count="3">
    <fill>
      <patternFill patternType="none"/>
    </fill>
    <fill>
      <patternFill patternType="gray125"/>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43" fontId="6" fillId="0" borderId="0" applyFont="0" applyFill="0" applyBorder="0" applyAlignment="0" applyProtection="0"/>
  </cellStyleXfs>
  <cellXfs count="53">
    <xf numFmtId="0" fontId="0" fillId="0" borderId="0" xfId="0"/>
    <xf numFmtId="0" fontId="4" fillId="0" borderId="1" xfId="0" applyFont="1" applyBorder="1" applyAlignment="1">
      <alignment horizontal="left" vertical="center" wrapText="1" readingOrder="1"/>
    </xf>
    <xf numFmtId="0" fontId="4" fillId="0" borderId="2" xfId="0" applyFont="1" applyBorder="1" applyAlignment="1">
      <alignment horizontal="left" vertical="center" wrapText="1" readingOrder="1"/>
    </xf>
    <xf numFmtId="165" fontId="7" fillId="0" borderId="0" xfId="1" applyNumberFormat="1" applyFont="1" applyBorder="1" applyAlignment="1">
      <alignment horizontal="right" vertical="center" wrapText="1"/>
    </xf>
    <xf numFmtId="0" fontId="3" fillId="2" borderId="9" xfId="0" applyFont="1" applyFill="1" applyBorder="1" applyAlignment="1">
      <alignment horizontal="center" vertical="center" wrapText="1" readingOrder="1"/>
    </xf>
    <xf numFmtId="0" fontId="3" fillId="2" borderId="19" xfId="0" applyFont="1" applyFill="1" applyBorder="1" applyAlignment="1">
      <alignment horizontal="center" vertical="center" wrapText="1" readingOrder="1"/>
    </xf>
    <xf numFmtId="0" fontId="3" fillId="2" borderId="20" xfId="0" applyFont="1" applyFill="1" applyBorder="1" applyAlignment="1">
      <alignment horizontal="center" vertical="center" wrapText="1" readingOrder="1"/>
    </xf>
    <xf numFmtId="0" fontId="3" fillId="2" borderId="9" xfId="0" applyFont="1" applyFill="1" applyBorder="1" applyAlignment="1">
      <alignment horizontal="center" vertical="top" wrapText="1" readingOrder="1"/>
    </xf>
    <xf numFmtId="0" fontId="4" fillId="0" borderId="3" xfId="0" applyFont="1" applyBorder="1" applyAlignment="1">
      <alignment horizontal="center" vertical="center" wrapText="1" readingOrder="1"/>
    </xf>
    <xf numFmtId="0" fontId="5" fillId="0" borderId="5" xfId="0" applyFont="1" applyBorder="1" applyAlignment="1">
      <alignment horizontal="left" vertical="top" wrapText="1" readingOrder="1"/>
    </xf>
    <xf numFmtId="0" fontId="5" fillId="0" borderId="5" xfId="0" applyFont="1" applyBorder="1" applyAlignment="1">
      <alignment horizontal="left" vertical="center" wrapText="1" readingOrder="1"/>
    </xf>
    <xf numFmtId="0" fontId="5" fillId="0" borderId="1"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2" fillId="0" borderId="5" xfId="0" applyFont="1" applyBorder="1" applyAlignment="1">
      <alignment horizontal="left" vertical="center" wrapText="1" readingOrder="1"/>
    </xf>
    <xf numFmtId="0" fontId="2" fillId="0" borderId="14"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5" fillId="0" borderId="7" xfId="0" applyFont="1" applyBorder="1" applyAlignment="1">
      <alignment horizontal="left" vertical="top" wrapText="1" readingOrder="1"/>
    </xf>
    <xf numFmtId="0" fontId="5" fillId="0" borderId="1" xfId="0" applyFont="1" applyBorder="1" applyAlignment="1">
      <alignment horizontal="left" vertical="top" wrapText="1" readingOrder="1"/>
    </xf>
    <xf numFmtId="0" fontId="5" fillId="0" borderId="2" xfId="0" applyFont="1" applyBorder="1" applyAlignment="1">
      <alignment horizontal="left" vertical="center" wrapText="1" readingOrder="1"/>
    </xf>
    <xf numFmtId="0" fontId="2" fillId="0" borderId="1" xfId="0" applyFont="1" applyBorder="1" applyAlignment="1">
      <alignment horizontal="left" vertical="center" wrapText="1" readingOrder="1"/>
    </xf>
    <xf numFmtId="0" fontId="2" fillId="0" borderId="13" xfId="0" applyFont="1" applyBorder="1" applyAlignment="1">
      <alignment horizontal="left" vertical="center" wrapText="1" readingOrder="1"/>
    </xf>
    <xf numFmtId="164" fontId="10" fillId="0" borderId="12" xfId="1" applyNumberFormat="1" applyFont="1" applyFill="1" applyBorder="1" applyAlignment="1">
      <alignment horizontal="right" vertical="center" wrapText="1"/>
    </xf>
    <xf numFmtId="164" fontId="10" fillId="0" borderId="10" xfId="1" applyNumberFormat="1" applyFont="1" applyFill="1" applyBorder="1" applyAlignment="1">
      <alignment horizontal="right" vertical="center" wrapText="1"/>
    </xf>
    <xf numFmtId="164" fontId="10" fillId="0" borderId="15" xfId="1" applyNumberFormat="1" applyFont="1" applyFill="1" applyBorder="1" applyAlignment="1">
      <alignment horizontal="right" vertical="center" wrapText="1"/>
    </xf>
    <xf numFmtId="0" fontId="1" fillId="0" borderId="25" xfId="0" applyFont="1" applyBorder="1" applyAlignment="1">
      <alignment horizontal="left" vertical="center" wrapText="1" readingOrder="1"/>
    </xf>
    <xf numFmtId="0" fontId="1" fillId="0" borderId="29" xfId="0" applyFont="1" applyBorder="1" applyAlignment="1">
      <alignment horizontal="left" vertical="center" wrapText="1" readingOrder="1"/>
    </xf>
    <xf numFmtId="0" fontId="1" fillId="0" borderId="22" xfId="0" applyFont="1" applyBorder="1" applyAlignment="1">
      <alignment horizontal="center" vertical="center" wrapText="1" readingOrder="1"/>
    </xf>
    <xf numFmtId="0" fontId="1" fillId="0" borderId="23" xfId="0" applyFont="1" applyBorder="1" applyAlignment="1">
      <alignment horizontal="center" vertical="center" wrapText="1" readingOrder="1"/>
    </xf>
    <xf numFmtId="0" fontId="1" fillId="0" borderId="1" xfId="0" applyFont="1" applyBorder="1" applyAlignment="1">
      <alignment horizontal="left" vertical="center" wrapText="1" readingOrder="1"/>
    </xf>
    <xf numFmtId="0" fontId="1" fillId="0" borderId="13" xfId="0" applyFont="1" applyBorder="1" applyAlignment="1">
      <alignment horizontal="left" vertical="center" wrapText="1" readingOrder="1"/>
    </xf>
    <xf numFmtId="0" fontId="4" fillId="0" borderId="24" xfId="0" applyFont="1" applyBorder="1" applyAlignment="1">
      <alignment horizontal="justify" vertical="center" wrapText="1" readingOrder="1"/>
    </xf>
    <xf numFmtId="0" fontId="4" fillId="0" borderId="25" xfId="0" applyFont="1" applyBorder="1" applyAlignment="1">
      <alignment horizontal="justify" vertical="center" wrapText="1" readingOrder="1"/>
    </xf>
    <xf numFmtId="0" fontId="4" fillId="0" borderId="21" xfId="0" applyFont="1" applyBorder="1" applyAlignment="1">
      <alignment horizontal="center" vertical="center" wrapText="1" readingOrder="1"/>
    </xf>
    <xf numFmtId="0" fontId="4" fillId="0" borderId="22" xfId="0" applyFont="1" applyBorder="1" applyAlignment="1">
      <alignment horizontal="center" vertical="center" wrapText="1" readingOrder="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4" fillId="0" borderId="1" xfId="0" applyFont="1" applyBorder="1" applyAlignment="1">
      <alignment horizontal="left" vertical="center" wrapText="1" readingOrder="1"/>
    </xf>
    <xf numFmtId="0" fontId="4" fillId="0" borderId="26" xfId="0" applyFont="1" applyBorder="1" applyAlignment="1">
      <alignment horizontal="justify" vertical="center" wrapText="1" readingOrder="1"/>
    </xf>
    <xf numFmtId="0" fontId="4" fillId="0" borderId="4" xfId="0" applyFont="1" applyBorder="1" applyAlignment="1">
      <alignment horizontal="center" vertical="center" wrapText="1" readingOrder="1"/>
    </xf>
    <xf numFmtId="0" fontId="4" fillId="0" borderId="2" xfId="0" applyFont="1" applyBorder="1" applyAlignment="1">
      <alignment horizontal="left" vertical="center" wrapText="1" readingOrder="1"/>
    </xf>
    <xf numFmtId="0" fontId="4" fillId="0" borderId="30"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5" fillId="0" borderId="2" xfId="0" applyFont="1" applyBorder="1" applyAlignment="1">
      <alignment horizontal="center" vertical="center" wrapText="1" readingOrder="1"/>
    </xf>
    <xf numFmtId="0" fontId="5" fillId="0" borderId="3" xfId="0" applyFont="1" applyBorder="1" applyAlignment="1">
      <alignment horizontal="center" vertical="center" wrapText="1" readingOrder="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4" fillId="0" borderId="3" xfId="0" applyFont="1" applyBorder="1" applyAlignment="1">
      <alignment horizontal="left" vertical="center" wrapText="1" readingOrder="1"/>
    </xf>
    <xf numFmtId="0" fontId="4" fillId="0" borderId="2" xfId="0" applyFont="1" applyBorder="1" applyAlignment="1">
      <alignment horizontal="center" vertical="center" wrapText="1" readingOrder="1"/>
    </xf>
    <xf numFmtId="164" fontId="10" fillId="0" borderId="11" xfId="1" applyNumberFormat="1" applyFont="1" applyFill="1" applyBorder="1" applyAlignment="1">
      <alignment horizontal="center" vertical="center" wrapText="1"/>
    </xf>
    <xf numFmtId="164" fontId="10" fillId="0" borderId="12" xfId="1"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p365-2024.12@outlook.com" id="{B04C2798-2600-4537-9179-3031002C9C40}" userId="9f2c02e86b019dc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1" dT="2025-02-24T23:26:29.95" personId="{B04C2798-2600-4537-9179-3031002C9C40}" id="{5B0B8807-0F61-468B-8269-5A011FCF9F87}">
    <text>En presentación reportamos 50 entonces donde están las otras 30? A que indicadore corresponden?</text>
  </threadedComment>
  <threadedComment ref="F13" dT="2025-02-24T23:27:01.07" personId="{B04C2798-2600-4537-9179-3031002C9C40}" id="{93BBFB61-5CC7-49A5-A910-24CAF891BE22}">
    <text>Presentacion reportamos 2.621 entonces donde van las otras?</text>
  </threadedComment>
  <threadedComment ref="F14" dT="2025-02-24T23:27:44.19" personId="{B04C2798-2600-4537-9179-3031002C9C40}" id="{D3BFDD1F-C3F1-42BE-8179-2A1822C055D2}">
    <text xml:space="preserve">Presentacion reportamos 1.800, tiene incluidas las 247,76 o  entonces donde van las otras?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G26"/>
  <sheetViews>
    <sheetView tabSelected="1" zoomScale="40" zoomScaleNormal="40" workbookViewId="0">
      <pane xSplit="3" ySplit="2" topLeftCell="D3" activePane="bottomRight" state="frozen"/>
      <selection pane="topRight" activeCell="D1" sqref="D1"/>
      <selection pane="bottomLeft" activeCell="A2" sqref="A2"/>
      <selection pane="bottomRight" activeCell="E3" sqref="E3"/>
    </sheetView>
  </sheetViews>
  <sheetFormatPr baseColWidth="10" defaultColWidth="8.7265625" defaultRowHeight="14.5" x14ac:dyDescent="0.35"/>
  <cols>
    <col min="1" max="2" width="25.453125" customWidth="1"/>
    <col min="3" max="3" width="21.81640625" customWidth="1"/>
    <col min="4" max="4" width="28.54296875" customWidth="1"/>
    <col min="5" max="5" width="38.7265625" customWidth="1"/>
    <col min="6" max="6" width="98.54296875" customWidth="1"/>
    <col min="7" max="7" width="21.81640625" style="3" customWidth="1"/>
    <col min="8" max="8" width="15.54296875" customWidth="1"/>
  </cols>
  <sheetData>
    <row r="1" spans="1:7" ht="43.5" customHeight="1" thickBot="1" x14ac:dyDescent="0.4">
      <c r="A1" s="46" t="s">
        <v>50</v>
      </c>
      <c r="B1" s="47"/>
      <c r="C1" s="47"/>
      <c r="D1" s="47"/>
      <c r="E1" s="47"/>
      <c r="F1" s="47"/>
      <c r="G1" s="48"/>
    </row>
    <row r="2" spans="1:7" ht="64" customHeight="1" thickBot="1" x14ac:dyDescent="0.4">
      <c r="A2" s="7" t="s">
        <v>17</v>
      </c>
      <c r="B2" s="4" t="s">
        <v>0</v>
      </c>
      <c r="C2" s="5" t="s">
        <v>1</v>
      </c>
      <c r="D2" s="4" t="s">
        <v>45</v>
      </c>
      <c r="E2" s="5" t="s">
        <v>46</v>
      </c>
      <c r="F2" s="4" t="s">
        <v>51</v>
      </c>
      <c r="G2" s="6" t="s">
        <v>52</v>
      </c>
    </row>
    <row r="3" spans="1:7" ht="409.5" customHeight="1" x14ac:dyDescent="0.35">
      <c r="A3" s="30" t="s">
        <v>18</v>
      </c>
      <c r="B3" s="30" t="s">
        <v>34</v>
      </c>
      <c r="C3" s="32" t="s">
        <v>35</v>
      </c>
      <c r="D3" s="41" t="s">
        <v>2</v>
      </c>
      <c r="E3" s="15" t="s">
        <v>29</v>
      </c>
      <c r="F3" s="16" t="s">
        <v>62</v>
      </c>
      <c r="G3" s="21">
        <v>329329841</v>
      </c>
    </row>
    <row r="4" spans="1:7" ht="122.5" customHeight="1" x14ac:dyDescent="0.35">
      <c r="A4" s="31"/>
      <c r="B4" s="31"/>
      <c r="C4" s="33"/>
      <c r="D4" s="42"/>
      <c r="E4" s="17" t="s">
        <v>26</v>
      </c>
      <c r="F4" s="9" t="s">
        <v>56</v>
      </c>
      <c r="G4" s="22">
        <v>1432685294</v>
      </c>
    </row>
    <row r="5" spans="1:7" ht="76.5" customHeight="1" x14ac:dyDescent="0.35">
      <c r="A5" s="31"/>
      <c r="B5" s="31"/>
      <c r="C5" s="33"/>
      <c r="D5" s="43"/>
      <c r="E5" s="17" t="s">
        <v>57</v>
      </c>
      <c r="F5" s="9" t="s">
        <v>61</v>
      </c>
      <c r="G5" s="22" t="s">
        <v>58</v>
      </c>
    </row>
    <row r="6" spans="1:7" ht="76.5" customHeight="1" x14ac:dyDescent="0.35">
      <c r="A6" s="31"/>
      <c r="B6" s="31"/>
      <c r="C6" s="33"/>
      <c r="D6" s="8"/>
      <c r="E6" s="17" t="s">
        <v>59</v>
      </c>
      <c r="F6" s="9" t="s">
        <v>60</v>
      </c>
      <c r="G6" s="22"/>
    </row>
    <row r="7" spans="1:7" ht="224.25" customHeight="1" x14ac:dyDescent="0.35">
      <c r="A7" s="31"/>
      <c r="B7" s="31"/>
      <c r="C7" s="33"/>
      <c r="D7" s="1" t="s">
        <v>37</v>
      </c>
      <c r="E7" s="11" t="s">
        <v>36</v>
      </c>
      <c r="F7" s="9" t="s">
        <v>44</v>
      </c>
      <c r="G7" s="22">
        <v>216030178</v>
      </c>
    </row>
    <row r="8" spans="1:7" ht="130.5" customHeight="1" x14ac:dyDescent="0.35">
      <c r="A8" s="31"/>
      <c r="B8" s="31"/>
      <c r="C8" s="33"/>
      <c r="D8" s="1" t="s">
        <v>3</v>
      </c>
      <c r="E8" s="11" t="s">
        <v>38</v>
      </c>
      <c r="F8" s="9" t="s">
        <v>63</v>
      </c>
      <c r="G8" s="22">
        <v>7775515928</v>
      </c>
    </row>
    <row r="9" spans="1:7" ht="99" customHeight="1" x14ac:dyDescent="0.35">
      <c r="A9" s="31"/>
      <c r="B9" s="31"/>
      <c r="C9" s="33"/>
      <c r="D9" s="50" t="s">
        <v>39</v>
      </c>
      <c r="E9" s="11" t="s">
        <v>40</v>
      </c>
      <c r="F9" s="9" t="s">
        <v>41</v>
      </c>
      <c r="G9" s="22">
        <v>449516590</v>
      </c>
    </row>
    <row r="10" spans="1:7" ht="105" customHeight="1" x14ac:dyDescent="0.35">
      <c r="A10" s="31"/>
      <c r="B10" s="31"/>
      <c r="C10" s="33"/>
      <c r="D10" s="43"/>
      <c r="E10" s="11" t="s">
        <v>42</v>
      </c>
      <c r="F10" s="9" t="s">
        <v>43</v>
      </c>
      <c r="G10" s="22">
        <v>71221620</v>
      </c>
    </row>
    <row r="11" spans="1:7" ht="28.5" customHeight="1" x14ac:dyDescent="0.35">
      <c r="A11" s="34" t="s">
        <v>19</v>
      </c>
      <c r="B11" s="31" t="s">
        <v>4</v>
      </c>
      <c r="C11" s="33" t="s">
        <v>5</v>
      </c>
      <c r="D11" s="37" t="s">
        <v>3</v>
      </c>
      <c r="E11" s="11" t="s">
        <v>20</v>
      </c>
      <c r="F11" s="10" t="s">
        <v>55</v>
      </c>
      <c r="G11" s="51">
        <v>83172840</v>
      </c>
    </row>
    <row r="12" spans="1:7" ht="42" x14ac:dyDescent="0.35">
      <c r="A12" s="35"/>
      <c r="B12" s="31"/>
      <c r="C12" s="33"/>
      <c r="D12" s="37"/>
      <c r="E12" s="11" t="s">
        <v>20</v>
      </c>
      <c r="F12" s="10" t="s">
        <v>64</v>
      </c>
      <c r="G12" s="52"/>
    </row>
    <row r="13" spans="1:7" ht="42" x14ac:dyDescent="0.35">
      <c r="A13" s="35"/>
      <c r="B13" s="31"/>
      <c r="C13" s="33"/>
      <c r="D13" s="37"/>
      <c r="E13" s="11" t="s">
        <v>20</v>
      </c>
      <c r="F13" s="10" t="s">
        <v>54</v>
      </c>
      <c r="G13" s="51">
        <f>1572120511+228712358</f>
        <v>1800832869</v>
      </c>
    </row>
    <row r="14" spans="1:7" ht="42" x14ac:dyDescent="0.35">
      <c r="A14" s="35"/>
      <c r="B14" s="31"/>
      <c r="C14" s="33"/>
      <c r="D14" s="37"/>
      <c r="E14" s="11" t="s">
        <v>20</v>
      </c>
      <c r="F14" s="10" t="s">
        <v>65</v>
      </c>
      <c r="G14" s="52"/>
    </row>
    <row r="15" spans="1:7" ht="28" x14ac:dyDescent="0.35">
      <c r="A15" s="35"/>
      <c r="B15" s="31"/>
      <c r="C15" s="33"/>
      <c r="D15" s="37"/>
      <c r="E15" s="11" t="s">
        <v>21</v>
      </c>
      <c r="F15" s="10" t="s">
        <v>66</v>
      </c>
      <c r="G15" s="22">
        <v>119677444</v>
      </c>
    </row>
    <row r="16" spans="1:7" ht="83.15" customHeight="1" x14ac:dyDescent="0.35">
      <c r="A16" s="35"/>
      <c r="B16" s="31" t="s">
        <v>6</v>
      </c>
      <c r="C16" s="33" t="s">
        <v>7</v>
      </c>
      <c r="D16" s="37" t="s">
        <v>3</v>
      </c>
      <c r="E16" s="11" t="s">
        <v>23</v>
      </c>
      <c r="F16" s="10" t="s">
        <v>47</v>
      </c>
      <c r="G16" s="22">
        <v>224004000</v>
      </c>
    </row>
    <row r="17" spans="1:7" ht="60" customHeight="1" x14ac:dyDescent="0.35">
      <c r="A17" s="35"/>
      <c r="B17" s="38"/>
      <c r="C17" s="39"/>
      <c r="D17" s="40"/>
      <c r="E17" s="18" t="s">
        <v>24</v>
      </c>
      <c r="F17" s="12" t="s">
        <v>67</v>
      </c>
      <c r="G17" s="22">
        <v>20000000</v>
      </c>
    </row>
    <row r="18" spans="1:7" ht="56" x14ac:dyDescent="0.35">
      <c r="A18" s="35"/>
      <c r="B18" s="31" t="s">
        <v>8</v>
      </c>
      <c r="C18" s="33" t="s">
        <v>9</v>
      </c>
      <c r="D18" s="1" t="s">
        <v>10</v>
      </c>
      <c r="E18" s="11" t="s">
        <v>33</v>
      </c>
      <c r="F18" s="9" t="s">
        <v>68</v>
      </c>
      <c r="G18" s="22">
        <v>9000000</v>
      </c>
    </row>
    <row r="19" spans="1:7" ht="49" customHeight="1" x14ac:dyDescent="0.35">
      <c r="A19" s="35"/>
      <c r="B19" s="31"/>
      <c r="C19" s="33"/>
      <c r="D19" s="1" t="s">
        <v>11</v>
      </c>
      <c r="E19" s="11" t="s">
        <v>28</v>
      </c>
      <c r="F19" s="9" t="s">
        <v>69</v>
      </c>
      <c r="G19" s="22">
        <f>1400000*14</f>
        <v>19600000</v>
      </c>
    </row>
    <row r="20" spans="1:7" ht="60" customHeight="1" x14ac:dyDescent="0.35">
      <c r="A20" s="35"/>
      <c r="B20" s="31"/>
      <c r="C20" s="33"/>
      <c r="D20" s="1" t="s">
        <v>12</v>
      </c>
      <c r="E20" s="11" t="s">
        <v>25</v>
      </c>
      <c r="F20" s="9" t="s">
        <v>70</v>
      </c>
      <c r="G20" s="22">
        <v>1015215319</v>
      </c>
    </row>
    <row r="21" spans="1:7" ht="88.5" customHeight="1" x14ac:dyDescent="0.35">
      <c r="A21" s="35"/>
      <c r="B21" s="31"/>
      <c r="C21" s="33"/>
      <c r="D21" s="2" t="s">
        <v>31</v>
      </c>
      <c r="E21" s="11" t="s">
        <v>32</v>
      </c>
      <c r="F21" s="9" t="s">
        <v>53</v>
      </c>
      <c r="G21" s="22">
        <v>1300000000</v>
      </c>
    </row>
    <row r="22" spans="1:7" ht="122.25" customHeight="1" x14ac:dyDescent="0.35">
      <c r="A22" s="35"/>
      <c r="B22" s="31"/>
      <c r="C22" s="33"/>
      <c r="D22" s="40" t="s">
        <v>13</v>
      </c>
      <c r="E22" s="44" t="s">
        <v>22</v>
      </c>
      <c r="F22" s="9" t="s">
        <v>48</v>
      </c>
      <c r="G22" s="22">
        <v>20000000</v>
      </c>
    </row>
    <row r="23" spans="1:7" ht="40.5" customHeight="1" x14ac:dyDescent="0.35">
      <c r="A23" s="35"/>
      <c r="B23" s="31"/>
      <c r="C23" s="33"/>
      <c r="D23" s="49"/>
      <c r="E23" s="45"/>
      <c r="F23" s="9" t="s">
        <v>71</v>
      </c>
      <c r="G23" s="22">
        <v>17810051</v>
      </c>
    </row>
    <row r="24" spans="1:7" ht="90" customHeight="1" x14ac:dyDescent="0.35">
      <c r="A24" s="35"/>
      <c r="B24" s="24" t="s">
        <v>14</v>
      </c>
      <c r="C24" s="26" t="s">
        <v>15</v>
      </c>
      <c r="D24" s="28" t="s">
        <v>16</v>
      </c>
      <c r="E24" s="19" t="s">
        <v>27</v>
      </c>
      <c r="F24" s="13" t="s">
        <v>72</v>
      </c>
      <c r="G24" s="22">
        <v>30000000</v>
      </c>
    </row>
    <row r="25" spans="1:7" ht="75" customHeight="1" x14ac:dyDescent="0.35">
      <c r="A25" s="35"/>
      <c r="B25" s="24"/>
      <c r="C25" s="26"/>
      <c r="D25" s="28"/>
      <c r="E25" s="19" t="s">
        <v>27</v>
      </c>
      <c r="F25" s="13" t="s">
        <v>30</v>
      </c>
      <c r="G25" s="22">
        <v>660721028</v>
      </c>
    </row>
    <row r="26" spans="1:7" ht="47" thickBot="1" x14ac:dyDescent="0.4">
      <c r="A26" s="36"/>
      <c r="B26" s="25"/>
      <c r="C26" s="27"/>
      <c r="D26" s="29"/>
      <c r="E26" s="20" t="s">
        <v>27</v>
      </c>
      <c r="F26" s="14" t="s">
        <v>49</v>
      </c>
      <c r="G26" s="23">
        <v>3654426</v>
      </c>
    </row>
  </sheetData>
  <mergeCells count="22">
    <mergeCell ref="E22:E23"/>
    <mergeCell ref="A1:G1"/>
    <mergeCell ref="C18:C23"/>
    <mergeCell ref="D22:D23"/>
    <mergeCell ref="D9:D10"/>
    <mergeCell ref="G11:G12"/>
    <mergeCell ref="G13:G14"/>
    <mergeCell ref="B24:B26"/>
    <mergeCell ref="C24:C26"/>
    <mergeCell ref="D24:D26"/>
    <mergeCell ref="A3:A10"/>
    <mergeCell ref="B3:B10"/>
    <mergeCell ref="C3:C10"/>
    <mergeCell ref="A11:A26"/>
    <mergeCell ref="B11:B15"/>
    <mergeCell ref="C11:C15"/>
    <mergeCell ref="D11:D15"/>
    <mergeCell ref="B16:B17"/>
    <mergeCell ref="C16:C17"/>
    <mergeCell ref="D16:D17"/>
    <mergeCell ref="B18:B23"/>
    <mergeCell ref="D3:D5"/>
  </mergeCells>
  <pageMargins left="0.70866141732283472" right="0.70866141732283472" top="0.74803149606299213" bottom="0.74803149606299213" header="0.31496062992125984" footer="0.31496062992125984"/>
  <pageSetup paperSize="9" scale="55" orientation="landscape" verticalDpi="597"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APORTE PAC AL PND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jp365-2024.12@outlook.com</cp:lastModifiedBy>
  <cp:lastPrinted>2025-02-24T18:17:51Z</cp:lastPrinted>
  <dcterms:created xsi:type="dcterms:W3CDTF">2015-06-05T18:19:34Z</dcterms:created>
  <dcterms:modified xsi:type="dcterms:W3CDTF">2025-02-27T19:04:31Z</dcterms:modified>
</cp:coreProperties>
</file>