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INDIRA BURBANO MONTENEGRO 2020\CAM2021\INFORME DE GESTION 2020\INFORME A 30 JUNIO 2021\INFORME CORREGIDO\"/>
    </mc:Choice>
  </mc:AlternateContent>
  <bookViews>
    <workbookView xWindow="0" yWindow="0" windowWidth="15345" windowHeight="2775"/>
  </bookViews>
  <sheets>
    <sheet name="ANEXO 2" sheetId="1" r:id="rId1"/>
  </sheets>
  <definedNames>
    <definedName name="_xlnm.Print_Area" localSheetId="0">'ANEXO 2'!$A$2:$K$81</definedName>
    <definedName name="_xlnm.Print_Titles" localSheetId="0">'ANEXO 2'!$2:$2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G62" i="1"/>
  <c r="F61" i="1" l="1"/>
  <c r="F62" i="1"/>
  <c r="F41" i="1" l="1"/>
</calcChain>
</file>

<file path=xl/sharedStrings.xml><?xml version="1.0" encoding="utf-8"?>
<sst xmlns="http://schemas.openxmlformats.org/spreadsheetml/2006/main" count="271" uniqueCount="224">
  <si>
    <t>AREA PROGRAMATICA</t>
  </si>
  <si>
    <t>METAS ESTRATEGICAS</t>
  </si>
  <si>
    <t>PLANIFICACIÓN AMBIENTAL PARA LA ADECUADA OCUPACIÓN DEL TERRITORIO</t>
  </si>
  <si>
    <t>Seguimiento y apoyo a los 37 municipios y entidades territoriales indígenas para la incorporación de la gestión del riesgo y las determinantes ambientales en los procesos de planificación territorial</t>
  </si>
  <si>
    <t>Asesoría técnica a los 37 entes territoriales para la formulación de los planes municipales de gestión del riesgo</t>
  </si>
  <si>
    <t>Elaboración de estudios de amenazas, vulnerabilidad y riesgo de los 37 municipios</t>
  </si>
  <si>
    <t>Elaboración de estudios y diseños de obras para prevención y mitigación de riesgos y amenazas</t>
  </si>
  <si>
    <t>Construcción de obras para prevención y mitigación de riesgos</t>
  </si>
  <si>
    <t>Asesoría y asistencia técnica a los 37 municpios en los procesos de revisión y ajustes de sus planes de ordenamiento territorial y en la formulación de planes parciales</t>
  </si>
  <si>
    <t>Asesoría y asistencia técnica a los 37 municipios en los procesos de revisión y ajustes y monitoreo de los planes de gestión integral de residuos sólidos, planes de saneamiento y manejo de vertimientos, planes maestros de acueducto y alcantarillado</t>
  </si>
  <si>
    <t>Definición de los determinantes ambientales para los procesos de planificación regional y local</t>
  </si>
  <si>
    <t>Elaboración de estudios departamentales de amenazas por deslizamientos e inundación</t>
  </si>
  <si>
    <t>Asesoría y Asistencia Técnica a los 17 resguardos indígenas en los procesos de revisión y ajustes de sus planes de ordenamiento territorial</t>
  </si>
  <si>
    <t>Asesoría y Asistencia Técnica a los 17 resguardos indígenas en los procesos de formulación de los planes de manejo ambiental en articulación con los planes de vida</t>
  </si>
  <si>
    <t>Red de control y vigilancia contra el tráfico ilegal de productos de flora y fauna</t>
  </si>
  <si>
    <t>Red de control y vigilancia para el aprovechamiento del recurso hídrico (concesiones de agua, vertimientos)</t>
  </si>
  <si>
    <t>Red de control y vigilancia de la calidad atmosférica (ruido, emisiones, impacto visual)</t>
  </si>
  <si>
    <t>Atención eficiente de las contravenciones</t>
  </si>
  <si>
    <t>Mantener a la CAM con altos niveles de calificación Indice de Evaluación de Desempeño del Ministerio de Ambiente</t>
  </si>
  <si>
    <t>Incremento de los recursos provenientes del impuesto predial mediante la actualización catastral de los 37 municipios del departamento</t>
  </si>
  <si>
    <t>Implementación de la cátedra ambiental articulada a los PRAES</t>
  </si>
  <si>
    <t>Fortalecimiento Institucional de entes territoriales y acompañamiento socio ambiental a proyectos que estos ejecuten</t>
  </si>
  <si>
    <t>Fortalecimiento organizaciones de base comunitaria</t>
  </si>
  <si>
    <t>Acompañamiento en la creación de reservas de la sociedad civil</t>
  </si>
  <si>
    <t>Fortalecimiento y gestión ecosistemas compartidos (incluyendo SIRAP MACIZO)</t>
  </si>
  <si>
    <t>Implementación de planes de manejo de páramos, humedales y zonas secas</t>
  </si>
  <si>
    <t>Elaboración de estudios y monitoreo cualitativos y cuantitativos de coberturas forestales</t>
  </si>
  <si>
    <t>Elaboración e implementación de planes de manejo y conservación de especies focales de flora y fauna</t>
  </si>
  <si>
    <t>Formulación y/o ajuste de planes de ordenación y manejo de cuencas hidrográficas (POMCA), incluyendo la gestión del riesgo</t>
  </si>
  <si>
    <t>Apoyo a proyectos de tratamiento de aguas residuales de los sistemas de alcantarillado municipal</t>
  </si>
  <si>
    <t>Establecimiento e implementación del programa de ordenamiento del Recurso Hídrico del departamento del Huila (tasas retributivas, uso eficiente y ahorro del agua PUEAA, reducción de la vulnerabilidad del riesgo de desabastecimiento de agua para las cabeceras municipales)</t>
  </si>
  <si>
    <t>Adquisición de predios para la protección de áreas de importancia estratégica para la conservación y protección del recurso hídrico</t>
  </si>
  <si>
    <t>Ampliación de coberturas protectoras mediante el aislamiento, manejo de regeneración natural y enriquecimiento</t>
  </si>
  <si>
    <t>Acompañamiento a procesos de pagos por servicios ambientales</t>
  </si>
  <si>
    <t>Implementación y operación de redes para el monitoreo de la calidad del aire</t>
  </si>
  <si>
    <t>Monitoreo a la calidad de ruido</t>
  </si>
  <si>
    <t>Implementación y seguimiento de agendas de producción más limpia</t>
  </si>
  <si>
    <t>Apoyo a proceso de manejo integral de residuos sólidos</t>
  </si>
  <si>
    <t>Implementación de mecanismos para el control del manejo de residuos peligrosos contaminantes</t>
  </si>
  <si>
    <t>Identificación de iniciativas productivas dentro del concepto de mercados verdes y biocomercio</t>
  </si>
  <si>
    <t>INDICADORES ASOCIADOS</t>
  </si>
  <si>
    <t>Número de municipios asesorados en la revisón, ajuste y monitoreo de PGIRS, PSMV y PMAA</t>
  </si>
  <si>
    <t>Instancia departamental de coordinación para la gestión ambiental con los territorios étnicos creada y funcionando</t>
  </si>
  <si>
    <t>Red de control y vigilancia para el tráfico de productos de flora y fauna en operación</t>
  </si>
  <si>
    <t>Asistencia Técnica y gestión de apoyo a los resguardos indígenas para la implementación de los planes de manejo ambiental de los resguardos</t>
  </si>
  <si>
    <t>Creación, fortalecimiento y operación de una instancia  departamental de coordinación para la gestión ambiental de los territorios étnicos</t>
  </si>
  <si>
    <t>PSMV en seguimiento por parte de la CAM con referencia al número de cabeceras municipales de su jurisdicción</t>
  </si>
  <si>
    <t>Red de control y vigilancia de la calidad atmosférica en operación</t>
  </si>
  <si>
    <t>Número de contravenciones ambientales atendidas</t>
  </si>
  <si>
    <t>Indice de Desempeño Institucional</t>
  </si>
  <si>
    <t>Indice de Transparencia</t>
  </si>
  <si>
    <t>Estrategia implementada</t>
  </si>
  <si>
    <t>No. PRAES implementados</t>
  </si>
  <si>
    <t>No. Eventos realizados</t>
  </si>
  <si>
    <t xml:space="preserve">No. Publicaciones </t>
  </si>
  <si>
    <t>No. PROCEDA en ejecución</t>
  </si>
  <si>
    <t>No.  municipios asesorados por la CAM en formulación de planes de prevención y mitigación de desastres naturales</t>
  </si>
  <si>
    <t>No. municipios con estudios de amenaza, vulnerabilidad y riesgo por fenómenos de amenazas naturales</t>
  </si>
  <si>
    <t>No. obras construidas para la prevención y mitigación de riesgos</t>
  </si>
  <si>
    <t>No. municipios asesorados para la revisión y ajuste de sus POT</t>
  </si>
  <si>
    <t>No. estudios elaborados</t>
  </si>
  <si>
    <t>No. resguardos indígenas con sus POT revisados y ajustados</t>
  </si>
  <si>
    <t>No. resguardos indígenas con sus planes de manejo ambiental articulados con sus planes de vida</t>
  </si>
  <si>
    <t>No. resguardos indígenas que han implementado los planes de manejo ambiental de sus resguardos</t>
  </si>
  <si>
    <t>No. concesiones de agua otorgadas</t>
  </si>
  <si>
    <t>No. corrientes con reglamentación actualizada</t>
  </si>
  <si>
    <t>No. concesiones de agua con seguimiento</t>
  </si>
  <si>
    <t>No.  municipios con base catastral actualizada</t>
  </si>
  <si>
    <t>No. establecimientos educativos con cátedra ambiental implementada</t>
  </si>
  <si>
    <t>No. municipios</t>
  </si>
  <si>
    <t>No. organizaciones apoyadas</t>
  </si>
  <si>
    <t>No. hectáreas con planes de manejo en implementación</t>
  </si>
  <si>
    <t>No. hectáreas de áreas protegidas declaradas en jurisdicción de la Corporación</t>
  </si>
  <si>
    <t>No. reservas de la sociedad civil legalizadas</t>
  </si>
  <si>
    <t>No. COLAP en operación</t>
  </si>
  <si>
    <t>No. Estudios de caracterización y manejo de páramos, humedales y zonas secas</t>
  </si>
  <si>
    <t>No. Especies de flora y fauna amenazadas con planes de conservación en ejecución</t>
  </si>
  <si>
    <t>No. Has.  ecosistemas estratégicos (Páramos) con planes de manejo u ordenación en ejecución</t>
  </si>
  <si>
    <t>No. Has.  ecosistemas estratégicos (Humedales) con planes de manejo u ordenación en ejecución</t>
  </si>
  <si>
    <t>No. Has.  ecosistemas estratégicos (Zonas Secas) con planes de manejo u ordenación en ejecución</t>
  </si>
  <si>
    <t>No.  proyectos para mitigación de los efectos de cambio climático formulados e implementados</t>
  </si>
  <si>
    <t>POMCA formulados</t>
  </si>
  <si>
    <t>Formulación e implementación de planes de manejo de aguas subterráneas</t>
  </si>
  <si>
    <t>Planes de manejo formulados</t>
  </si>
  <si>
    <t>Planes de manejo en ejecución</t>
  </si>
  <si>
    <t>No. Sistemas de tratamiento de aguas residuales en operación</t>
  </si>
  <si>
    <t>Apoyo a proyectos de descontaminación hídrica de sectores productivos</t>
  </si>
  <si>
    <t>Apoyo a proyectos de descontaminación hídrica en sectores rurales dispersos</t>
  </si>
  <si>
    <t>No. Sistemas de descontaminación en operación</t>
  </si>
  <si>
    <t>Programa establecido</t>
  </si>
  <si>
    <t>No. Hectáreas adquiridas</t>
  </si>
  <si>
    <t>Establecimiento y mantenimiento de plantaciones forestales protectoras</t>
  </si>
  <si>
    <t>No. Has reforestadas para la protección de cuencas abastecedoras</t>
  </si>
  <si>
    <t>No. Hectareas revegetalizadas naturalmente para la protección de cuencas abastecedoras</t>
  </si>
  <si>
    <t>Apoyo al establecimiento de plantaciones forestales comerciales</t>
  </si>
  <si>
    <t>No. Has. Plantaciones forestales comerciales establecidas</t>
  </si>
  <si>
    <t>No. municipios con procesos de pagos por servicios ambientales implementados</t>
  </si>
  <si>
    <t>Administración y manejo de áreas adquiridas para la protección del recurso hídrico</t>
  </si>
  <si>
    <t>No. Has adquiridas para la protección del recurso hídrico administradas adecuadamente</t>
  </si>
  <si>
    <t>Registro de la calidad del aire en centros poblados mayores de 100.000 habitantes y corredores industriales, determinado en redes de monitoreo acompañadas por la Corporación</t>
  </si>
  <si>
    <t>Operación de la red de calidad del ruido</t>
  </si>
  <si>
    <t>Proyectos pilotos de producción más limpia de sectores productivos, acompañados por la Corporación</t>
  </si>
  <si>
    <t>No. minas con planes de manejo formulados y en implementación</t>
  </si>
  <si>
    <t>Municipios con acceso a sitios de disposición final de residuos sólidos técnicamente adecuados y autorizados por la CAM (rellenos sanitarios, celdas transitorias) con referencia al total de municipios de la jurisdicción (cabeceras municipales)</t>
  </si>
  <si>
    <t>Seguimiento a generadores de residuos o desechos peligrosos en la jurisdicción</t>
  </si>
  <si>
    <t xml:space="preserve">No. Iniciativas apoyadas </t>
  </si>
  <si>
    <t>No. Iniciativas con planes de negocios en ejecución</t>
  </si>
  <si>
    <t xml:space="preserve"> </t>
  </si>
  <si>
    <t>LÍNEA ESTRATÉGICA 1: FORTALECIMIENTO INSTITUCIONAL, BASE PARA LA PLANIFICACIÓN AMBIENTAL Y LA GESTIÓN TERRITORIAL</t>
  </si>
  <si>
    <t>FORTALECIMIENTO DE MECANISMOS DE ADMINISTRACIÓN, CONTROL Y REGULACIÓN DE LOS RECURSOS NATURALES</t>
  </si>
  <si>
    <t>FORTALECIMIENTO INSTITUCIONAL, FISICO, ADMINISTRATIVO, FINANCIERO, LOGÍSTICOY HUMANO DE LA CAM</t>
  </si>
  <si>
    <t>EDUCACIÓN AMBIENTAL</t>
  </si>
  <si>
    <t>FORTALECIMIENTO Y APOYO INSTITUCIONAL A PROGRAMAS Y ACTORES EXTERNOS CON ACCIONAR AMBIENTAL</t>
  </si>
  <si>
    <t>CONSERVACIÓN, MANEJO Y ADMINISTRACIÓN DE ÁREAS PROTEGIDAS Y OTROS ECOSISTEMAS ESTRATÉGICOS</t>
  </si>
  <si>
    <t>EVALUACIÓN DE LA OFERTA Y DEMANDA AMBIENTAL</t>
  </si>
  <si>
    <t>IMPLEMENTACIÓN DE PROYECTOS PARA MITIGAR LOS EFECTOS DEL CAMBIO CLIMATICO</t>
  </si>
  <si>
    <t>GESTIÓN DEL RECURSO HÍDRICO</t>
  </si>
  <si>
    <t>PROTECCIÓN Y AMPLIACIÓN DE COBERTURAS FORESTALES</t>
  </si>
  <si>
    <t>GESTIÓN INTEGRAL DE LA CALIDAD ATMOSFERICA</t>
  </si>
  <si>
    <t>PRODUCCIÓN Y CONSUMO SOSTENIBLE</t>
  </si>
  <si>
    <t>MERCADOS VERDES Y BIOCOMERCIO</t>
  </si>
  <si>
    <t>LINEA ESTRATÉGICA 2: GESTIÓN INTEGRAL DE ÁREAS PROTEGIDAS Y DE SU BIODIVERSIDAD HACIA LA CONSOLIDACIÓN DEL SIRAP</t>
  </si>
  <si>
    <t>LÍNEA ESTRATÉGICA 3: GESTIÓN INTEGRAL DEL RECURSO HÍDRICO, SUELO, AIRE Y BOSQUE PARA SU ADECUADO APROVECHAMIENTO</t>
  </si>
  <si>
    <t>LÍNEA ESTRATÉGICA 4: USO Y APROVECHAMIENTO DE LA OFERTA NATURAL PARA EL DESARROLLO SOSTENIBLE DE LOS SECTORES PRODUCTIVOS</t>
  </si>
  <si>
    <t>Apoyo a iniciativa de mercados verdes y biocomercio con la formulación e implementaicón de sus planes de negocios</t>
  </si>
  <si>
    <t>&gt;=85</t>
  </si>
  <si>
    <t>ND</t>
  </si>
  <si>
    <t>No. Estaciones en operación</t>
  </si>
  <si>
    <t>No. municipios con estudios de diseños de obras para la prevención y mitigación de riesgos y amenazas naturales</t>
  </si>
  <si>
    <t>Mipymes y empresas vinculadas a mercados verdes (uso y aprovechamiento sostenible de la biodiversidad, ecoproductos industriales y ecoturismo) acompañados por la Corporación</t>
  </si>
  <si>
    <t>No. municipios y ETIS con inclusión del riesgo en sus POT a partir de los determinantes ambientales generados por la Corporación</t>
  </si>
  <si>
    <t>Elaboración de estudios y monitoreo cualitativos y cuantitativos del recurso hídrico, incluidas las instalaciones y mecanismos de medición</t>
  </si>
  <si>
    <t>Elaboración y/o profundización de estudios de caracterización y manejo de páramos, humedales y zonas secas</t>
  </si>
  <si>
    <t>No. Hectáreas de áreas protegidas con estudios para su declaratoria como área protegida</t>
  </si>
  <si>
    <t>No. has. de reservas naturales de la sociedad civil apoyadas en el proceso de caracterización, registro y/o gestión</t>
  </si>
  <si>
    <t>No de áreas naturales protegidas con evaluación ecológica y/o investigación en biodiversidad y ecosistemas</t>
  </si>
  <si>
    <t>Firma de agendas para la producción más limpia en los  sectores productivos que generan impactos ambientales negativos</t>
  </si>
  <si>
    <t>Fortalecimiento del Conocimiento del Riesgo - Desarrollo de estudios de AVR (amenaza, vulnerabilidad y riesgo) en sitios críticos. (Estudios)</t>
  </si>
  <si>
    <t>Realizar un estudio de priorización de áreas urbanas, centros poblados y zonas rurales específicas donde se deben adelantar estudios de amenaza, vulnerabilidad y riesgo</t>
  </si>
  <si>
    <t>Seguimiento a generadores de residuos o desechos peligrosos en la jurisdicción (%)</t>
  </si>
  <si>
    <t xml:space="preserve"> 2012-2015</t>
  </si>
  <si>
    <t>Estudio</t>
  </si>
  <si>
    <t>META PGAR</t>
  </si>
  <si>
    <t>Cumplimiento promedio de los compromisos definidos en los convenios de producción más limpia y/o agendas ambientales suscritos</t>
  </si>
  <si>
    <t>Acompañamiento y asistencia técnica para la formulación e implementación de planes de manejo ambiental para la pequeña minería</t>
  </si>
  <si>
    <t>2016-2019</t>
  </si>
  <si>
    <t>Administración y manejo de áreas naturales protegidas regionales conforme a su plan de manejo</t>
  </si>
  <si>
    <t>Apoyo para la administración y manejo de áreas naturales protegidas municipales conforme a su plan de manejo</t>
  </si>
  <si>
    <t xml:space="preserve">Elaboración de estudios para la declaratoria de nuevas áreas naturales protegidas </t>
  </si>
  <si>
    <t xml:space="preserve">No se ha elaborado un estudio de priorización de áreas urbanas, centros poblados y zonas rurales específicas donde se deban adelantar estudios de AVR. Se ha dado prioridad a AVR de zonas urbanas de los municipios, porque albergan el mayor número de habitantes. </t>
  </si>
  <si>
    <t>Los resguardos indígenas no formulan POT sino planes de vida.</t>
  </si>
  <si>
    <t>No depende exclusivamente de la CAM, por estar formulada la meta como instancia departamental.</t>
  </si>
  <si>
    <t>Meta que no depende exclusivamente de la autoridad ambiental regional, sino de las Secretarías de Educación Departamental y Municipales.</t>
  </si>
  <si>
    <t>Diseño e implementación de la estrategia de educación y capacitación ambiental dirigida a la comunidad en general, organizaciones comunitarias y ambientales en la cual se incluyan eventos que fomenten la conservación y protección del medio ambiente y los recursos naturales (concursos, foros, diplomados, festivales) y el apoyo de Proyectos Ciudadanos de Educación Ambiental (PROCEDA)</t>
  </si>
  <si>
    <t>El dato corresponde a las organizaciones apoyadas por el programa de Negocios Verdes; no obstante en cada proyecto se adelanta un trabajo de fortalecimiento de las organizaciones comunitarias, a través de las agendas sectoriales suscritas con sectores productivos y el trabajo realizado en las áreas protegidas y las cuencas hidrográficas.</t>
  </si>
  <si>
    <t>Corresponde al área de los 27 PNM cuya administración corresponde a las administraciones municipales. La CAM coadyuva con inversiones en las cuencas hidrográficas, con prioridad en la abastecedoras de acueductos, donde generalmente se ubican los PNM.</t>
  </si>
  <si>
    <t xml:space="preserve">Corresponde a la administración de los 6 PNR y 4 DRMI declarados por la Corporación. </t>
  </si>
  <si>
    <t>Se elaboró y adoptó mediante Acuerdo No. 010 de 2018 el Plan de Ordenación Forestal del Huila.</t>
  </si>
  <si>
    <t>Elaboración e implementación de estudios REDD (Reducción de emisiones por deforestación y degradación) para la adaptación y mitigación al cambio climático, reducción de emisión de CO2 y de Mecanismo de Desarrollo Limpio (MDL)</t>
  </si>
  <si>
    <t>Ejercicio piloto en implementación en cuenca del río Las Ceibas.</t>
  </si>
  <si>
    <t xml:space="preserve">La adquisición de predios  para la protección de fuentes hídricas, se realiza a través de convenios con los municipios, y la responsabilidad de su administración es  de los entes territoriales, quienes son los dueños de los predios. </t>
  </si>
  <si>
    <t xml:space="preserve">Evaluación del Desempeño </t>
  </si>
  <si>
    <t>Asesoría, asistencia técnica y acompañamiento socio empresarial.</t>
  </si>
  <si>
    <t>Negocios verdes verificados.</t>
  </si>
  <si>
    <t>Empresas vinculadas al programa Negocios Verdes.</t>
  </si>
  <si>
    <t>No. de ecosistemas compartidos planificados y gestionados con la participación de la Corporación. (SIRAP Macizo, CEERCCO, Ecorregión Valle seco del Magdalena)</t>
  </si>
  <si>
    <t>La Corporación realizó seguimiento a la formulación y ejecución de PGIRS, PSMV y PMAA, conforme a sus competencias.</t>
  </si>
  <si>
    <t>Registradas en RUNAP</t>
  </si>
  <si>
    <t>Avance en fase de aprestamiento para la formulación del POMCA del río Yaguará y PMA de La Yaguilga</t>
  </si>
  <si>
    <t>Se cuenta con 3 estaciones en el municipio de Neiva.</t>
  </si>
  <si>
    <t>Asistencia técnica a través de su participación en Consejos Municipales para la Gestión del Riesgo de Desastres.</t>
  </si>
  <si>
    <t xml:space="preserve">Atendidas con visita de verificación de la infracción ambiental. </t>
  </si>
  <si>
    <t>Corresponde al número de PRAES ganadores. Participaron 65.</t>
  </si>
  <si>
    <t>Boletines informativos.</t>
  </si>
  <si>
    <t>36 ha reforestadas y mantenimiento de 80 ha.</t>
  </si>
  <si>
    <t>Asesoría y apoyo en la formulación de PROCEDAS</t>
  </si>
  <si>
    <t>Corresponde al área declarada como DRMI La Tatacoa, con jurisdicción en los municipios de Villavieja y Baraya.</t>
  </si>
  <si>
    <t>Visitas en campo para verificar el estado del predio, hacer levantamiento topográfico y zonificación predial, recolección de documentación, construcción de reseña histórica y, remisión de soportes a PNN (solo se enviaron 26 predios que completaron requisitos necesarios)</t>
  </si>
  <si>
    <t xml:space="preserve">Se actualizó el plan de conservación del roble negro, así como se avanzó en la operatividad del Plan de Conservacion de Especies Amenazadas (PCEA) del departamento que incluye especies priorizadas de acuerdo a criterios bioecologicos, quedando 15 especies como amenazadas prioritaras, incluidas en el plan: Danta de montaña, Oso andino, Tortuga de río, Cóndor andino, Perico orejiamarillo, Águila crestada, Nutria, Jaguar, Colibrí cabecicastaño , Chirriador, Caimán aguja, Churuco, Oso palmero, Tingua, y Cacique candela, a través de monitoreo comunitario </t>
  </si>
  <si>
    <t>Se indica este  % de cumplimiento con relación a la verificación del avance de las actividades que se cumplieron en desarrollo del Plan Operativo de la vigencia  a través del seguimiento a las agendas de los sectores  Cafetero, Cacaotero, Ganadero, Piscicola y Porcicola</t>
  </si>
  <si>
    <t xml:space="preserve">N/A </t>
  </si>
  <si>
    <t xml:space="preserve">% AVANCE CONSOLIDADO   </t>
  </si>
  <si>
    <t>Se cuenta con determinantes ambientales, no fueron adoptados mediante resolución.</t>
  </si>
  <si>
    <t>Determinantes ambientales formulados, adoptados mediante resolución y divulgados</t>
  </si>
  <si>
    <t>No se contempla meta en el plan de acción 2020-2023.</t>
  </si>
  <si>
    <t>Corresponde al área de 6 complejos de páramos con jurisdicción en el departamento, sobre los cuales se ejecutan acciones de manejo integral.</t>
  </si>
  <si>
    <t>2021-1</t>
  </si>
  <si>
    <t>OBSERVACIONES RESPECTO AL AVANCE DE 2021 - 1</t>
  </si>
  <si>
    <t>Se ejecutaron al 100% los “Estudios de amenaza, vulnerabilidad y riesgo detallados por fenómenos de remoción en masa,  inundaciones y avenidas torrenciales; y acotamiento de las rondas hídricas en la zona de influencia de los cascos urbanos de los municipios de Gigante, Hobo, Oporapa, Paicol y El Pital.</t>
  </si>
  <si>
    <t>La estrategia RECAM se encuentra en ejecucción realizando acciones de seguimiento y control, la CAM viene implementando acciones para contrarrestar el aprovechamiento ilegal de las especies de fauna y flora silvestre, así como la atención de otras infracciones ambientales que afectan negativamente otros recursos naturales y el medio ambiente en general; se realizaron 238 acciones de control ambiental.</t>
  </si>
  <si>
    <t xml:space="preserve">En el primer semestre se realizó el seguimiento al cumplimiento de los proyectos, obras y actividades contempladas en los cronogramas de los PSMV, formulados por los Prestadores del Servicio Público de Alcantarillado con el fin de verificar los avances principalmente en la recolección, eliminación de vertimientos y tratamiento de las aguas residuales que se generan en los municipios. 
</t>
  </si>
  <si>
    <t>NA</t>
  </si>
  <si>
    <t>Se suscribió contrato de consultoría No. 199 de 2020 con el Consorcio PORH CAM 2020 cuyo objeto es: “realizar el estudio de formulación del Plan de Ordenamiento del Recurso Hídrico – PORH y la Reglamentación de los usos y aprovechamiento de las aguas de la corriente Tune, La Guagua y sus principales tributarios, jurisdicción del municipio de Palermo, en el departamento del Huila. Avance del 30% .</t>
  </si>
  <si>
    <t xml:space="preserve">Se realizó control y vigilancia a la calidad del aire por medio de dos estaciones de monitoreo de material particulado instaladas en el área urbana de la ciudad de Neiva. Las estaciones CAM Norte y Alcaldía de Neiva tienen como objetivo conocer la concentración del contaminante PM10 y su impacto en la calidad del aire. </t>
  </si>
  <si>
    <t>Durante este primer semestre, se realizó visita de seguimiento a 166 establecimientos generadores de residuos peligrosos de 569 que constituye la meta establecida en el indicador de RESPEL, que corresponde al 29.17% de la meta programada</t>
  </si>
  <si>
    <t>29.17%</t>
  </si>
  <si>
    <t>Se adelantó las gestiones necesarias para realizar la contratación de la actualización del mapa de ruido ambiental del municipio de Neiva, para sus áreas críticas prioritarias, así como también de la reformulación del plan de descontaminación por ruido en el municipio de Neiva, de conformidad con lo establecido en la resolución No. 627 de 2006.</t>
  </si>
  <si>
    <t>Como tal no se ha establecido un programa, sino que se han venido formulando los Planes de Ordenación del Recurso Hídrico (15 PORH). En ejecución acutalización del estudio de priorización.</t>
  </si>
  <si>
    <t>Los 37 municipios dispusieron adecuadamente los residuos sólidos de sus cabeceras en los rellenos sanitarios Los Ángeles en Neiva, La Esperanza en Florencia y en Biorgánicos del Sur.</t>
  </si>
  <si>
    <t>N/A</t>
  </si>
  <si>
    <t xml:space="preserve">ANEXO 2: APORTE DEL PLAN DE ACCIÓN 2021 - 1 SEMESTRE AL PGAR 2011-2023 </t>
  </si>
  <si>
    <t>14 POT actualizados.</t>
  </si>
  <si>
    <t>Durante el primer semestre del año 2021 se recopiló la información técnica para el convenio que se tiene previsto adelantar en el segundo semestre del presente año con el municipio de Suaza, para dragados, limpieza y descalce en algunos sitios críticos priorizados del río Suaza.</t>
  </si>
  <si>
    <t>14 POT actualizados, 2 devueltos para ajustes, 21 no han presentado documentos a la CAM.</t>
  </si>
  <si>
    <t xml:space="preserve">2 resguardos indígenas de Pitalito y 1 de Palestina, articulados con el POMCA del río Guarapas. Se agotó consulta previa y los compromisos están en ejecución. </t>
  </si>
  <si>
    <t>Con el apoyo de la CAM vienen realizanado actividades acorde con los planes de manejo ambiental</t>
  </si>
  <si>
    <t>En el primer semestre de la vigencia 2021 se otorgaron 137 concesiones, correspondientes a 132 PCA y 5 PCAS.</t>
  </si>
  <si>
    <t>En el primer semestre de la vigencia 2021 se realizó el seguimiento a 386  concesiones, correspondientes a 357 PCA y 29 PCAS.</t>
  </si>
  <si>
    <t>Índice de evaluación de desempeño institucional 2020,  IEDI, medición efectuada por el MADS. Cuarto lugar</t>
  </si>
  <si>
    <t>82.52</t>
  </si>
  <si>
    <t>No se ha realizado medición  por parte de Transparencia por Colombia.</t>
  </si>
  <si>
    <t>No se ha realizado  medición en 2021 por parte del DANE.</t>
  </si>
  <si>
    <t xml:space="preserve">Contando solamente talleres PRAE y PROCEDA. 
Celebración de fechas ambientales
Actividades de capacitación
</t>
  </si>
  <si>
    <t xml:space="preserve">Se brinda apoyo a todos los municipios. </t>
  </si>
  <si>
    <t>SIRAP MACIZO
CEERCCO: reuniones de articulación</t>
  </si>
  <si>
    <t>Adopción de 3 planes de manejo de los humedales Cementerio y San Vicente en Elías y La Pita en Garzón</t>
  </si>
  <si>
    <t>Se está avanzando en caracterización rápida de biodiversidad en DRMI Serranía de Peñas Blancas y PNR El Dorado, así como en el corredor de conectividad PNR Siberia - Ceibas y el Páramo de Las Oseras. Hay  avances en el aprestamiento de información y determinación de vacíos, el desarrollo de actividades de fortalecimiento comunitario, la selección de localidades de muestreo y, el levantamiento de información de campo, estando pendiente la consolidación de resultados para su posterior análisis y socialización comunitaria.</t>
  </si>
  <si>
    <t>19 planes de manejo adoptados desde 2019, 3 en el primer semestre de 2021</t>
  </si>
  <si>
    <t>Proyecto con financiacion de CI, paisajes cafeteros y cacaoteros corredor de transición andino amazónica</t>
  </si>
  <si>
    <t>Se hizo entrega de PTAR al municipio de Altamira</t>
  </si>
  <si>
    <t>En proceso de contratación 236 pozos sépticos</t>
  </si>
  <si>
    <t xml:space="preserve">7 SMTA en Ceibas y 5 en Humedales. En proceso de contratación 167 SMTA dentro de la ejecución de los POMCA. </t>
  </si>
  <si>
    <t>Ya se cumplió la meta de compra de predios del Plan de Acción.</t>
  </si>
  <si>
    <t>Sector ladrillero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</si>
</sst>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9"/>
      <color theme="1"/>
      <name val="Arial Narrow"/>
      <family val="2"/>
    </font>
    <font>
      <sz val="9"/>
      <name val="Arial"/>
      <family val="2"/>
    </font>
    <font>
      <b/>
      <sz val="9"/>
      <name val="Arial"/>
      <family val="2"/>
    </font>
    <font>
      <sz val="11"/>
      <color theme="1"/>
      <name val="Calibri"/>
      <family val="2"/>
      <scheme val="minor"/>
    </font>
    <font>
      <b/>
      <sz val="14"/>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35">
    <xf numFmtId="0" fontId="0" fillId="0" borderId="0" xfId="0"/>
    <xf numFmtId="0" fontId="1" fillId="0" borderId="0" xfId="0" applyFont="1" applyAlignment="1">
      <alignment horizontal="justify" vertical="center" wrapText="1"/>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 fillId="2" borderId="0" xfId="0" applyFont="1" applyFill="1" applyAlignment="1">
      <alignment horizontal="justify" vertical="center" wrapText="1"/>
    </xf>
    <xf numFmtId="3" fontId="2" fillId="2" borderId="3" xfId="0" applyNumberFormat="1" applyFont="1" applyFill="1" applyBorder="1" applyAlignment="1">
      <alignment horizontal="center" vertical="center" wrapText="1"/>
    </xf>
    <xf numFmtId="9" fontId="1" fillId="2" borderId="0" xfId="0" applyNumberFormat="1" applyFont="1" applyFill="1" applyAlignment="1">
      <alignment horizontal="justify" vertical="center" wrapText="1"/>
    </xf>
    <xf numFmtId="3" fontId="2" fillId="2" borderId="1" xfId="0" applyNumberFormat="1" applyFont="1" applyFill="1" applyBorder="1" applyAlignment="1">
      <alignment vertical="center" wrapText="1"/>
    </xf>
    <xf numFmtId="0" fontId="3"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9" fontId="2" fillId="2" borderId="1" xfId="1" applyFont="1" applyFill="1" applyBorder="1" applyAlignment="1">
      <alignment horizontal="center"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9" fontId="2" fillId="2" borderId="5" xfId="0" applyNumberFormat="1" applyFont="1" applyFill="1" applyBorder="1" applyAlignment="1">
      <alignment horizontal="center" vertical="center" wrapText="1"/>
    </xf>
    <xf numFmtId="9" fontId="2" fillId="2" borderId="7"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2" fillId="2" borderId="5" xfId="1" applyFont="1" applyFill="1" applyBorder="1" applyAlignment="1">
      <alignment horizontal="center" vertical="center" wrapText="1"/>
    </xf>
    <xf numFmtId="9" fontId="2" fillId="2" borderId="7" xfId="1" applyFont="1" applyFill="1" applyBorder="1" applyAlignment="1">
      <alignment horizontal="center" vertical="center" wrapText="1"/>
    </xf>
    <xf numFmtId="9" fontId="2" fillId="2" borderId="6" xfId="1" applyFont="1" applyFill="1" applyBorder="1"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C1" zoomScaleNormal="100" workbookViewId="0">
      <selection activeCell="D4" sqref="D4"/>
    </sheetView>
  </sheetViews>
  <sheetFormatPr baseColWidth="10" defaultRowHeight="13.5" x14ac:dyDescent="0.25"/>
  <cols>
    <col min="1" max="1" width="17.42578125" style="1" customWidth="1"/>
    <col min="2" max="2" width="33.140625" style="1" customWidth="1"/>
    <col min="3" max="3" width="31" style="1" customWidth="1"/>
    <col min="4" max="4" width="12.5703125" style="1" customWidth="1"/>
    <col min="5" max="5" width="7.42578125" style="1" bestFit="1" customWidth="1"/>
    <col min="6" max="6" width="10" style="1" customWidth="1"/>
    <col min="7" max="9" width="12.42578125" style="1" customWidth="1"/>
    <col min="10" max="10" width="20.42578125" style="1" customWidth="1"/>
    <col min="11" max="11" width="66" style="1" customWidth="1"/>
    <col min="12" max="16384" width="11.42578125" style="1"/>
  </cols>
  <sheetData>
    <row r="1" spans="1:14" ht="21" customHeight="1" x14ac:dyDescent="0.25">
      <c r="A1" s="33" t="s">
        <v>200</v>
      </c>
      <c r="B1" s="33"/>
      <c r="C1" s="33"/>
      <c r="D1" s="33"/>
      <c r="E1" s="33"/>
      <c r="F1" s="33"/>
      <c r="G1" s="33"/>
      <c r="H1" s="33"/>
      <c r="I1" s="33"/>
      <c r="J1" s="33"/>
      <c r="K1" s="33"/>
    </row>
    <row r="2" spans="1:14" ht="24" x14ac:dyDescent="0.25">
      <c r="A2" s="4" t="s">
        <v>0</v>
      </c>
      <c r="B2" s="4" t="s">
        <v>1</v>
      </c>
      <c r="C2" s="4" t="s">
        <v>40</v>
      </c>
      <c r="D2" s="4" t="s">
        <v>142</v>
      </c>
      <c r="E2" s="4">
        <v>2011</v>
      </c>
      <c r="F2" s="4" t="s">
        <v>140</v>
      </c>
      <c r="G2" s="4" t="s">
        <v>145</v>
      </c>
      <c r="H2" s="12">
        <v>2020</v>
      </c>
      <c r="I2" s="5" t="s">
        <v>186</v>
      </c>
      <c r="J2" s="5" t="s">
        <v>181</v>
      </c>
      <c r="K2" s="5" t="s">
        <v>187</v>
      </c>
      <c r="M2" s="1" t="s">
        <v>107</v>
      </c>
    </row>
    <row r="3" spans="1:14" ht="13.5" customHeight="1" x14ac:dyDescent="0.25">
      <c r="A3" s="27" t="s">
        <v>108</v>
      </c>
      <c r="B3" s="28"/>
      <c r="C3" s="28"/>
      <c r="D3" s="28"/>
      <c r="E3" s="28"/>
      <c r="F3" s="28"/>
      <c r="G3" s="28"/>
      <c r="H3" s="28"/>
      <c r="I3" s="28"/>
      <c r="J3" s="28"/>
      <c r="K3" s="29"/>
    </row>
    <row r="4" spans="1:14" s="6" customFormat="1" ht="84.75" customHeight="1" x14ac:dyDescent="0.25">
      <c r="A4" s="21" t="s">
        <v>2</v>
      </c>
      <c r="B4" s="3" t="s">
        <v>3</v>
      </c>
      <c r="C4" s="3" t="s">
        <v>130</v>
      </c>
      <c r="D4" s="2">
        <v>54</v>
      </c>
      <c r="E4" s="2">
        <v>12</v>
      </c>
      <c r="F4" s="2">
        <v>37</v>
      </c>
      <c r="G4" s="2">
        <v>22</v>
      </c>
      <c r="H4" s="13">
        <v>12</v>
      </c>
      <c r="I4" s="2">
        <v>23</v>
      </c>
      <c r="J4" s="24">
        <v>0.6</v>
      </c>
      <c r="K4" s="3" t="s">
        <v>201</v>
      </c>
      <c r="M4" s="6" t="s">
        <v>107</v>
      </c>
      <c r="N4" s="6" t="s">
        <v>107</v>
      </c>
    </row>
    <row r="5" spans="1:14" s="6" customFormat="1" ht="48" x14ac:dyDescent="0.25">
      <c r="A5" s="21"/>
      <c r="B5" s="3" t="s">
        <v>4</v>
      </c>
      <c r="C5" s="3" t="s">
        <v>56</v>
      </c>
      <c r="D5" s="2">
        <v>37</v>
      </c>
      <c r="E5" s="2">
        <v>28</v>
      </c>
      <c r="F5" s="2">
        <v>37</v>
      </c>
      <c r="G5" s="2">
        <v>37</v>
      </c>
      <c r="H5" s="13">
        <v>21</v>
      </c>
      <c r="I5" s="2">
        <v>22</v>
      </c>
      <c r="J5" s="25"/>
      <c r="K5" s="16" t="s">
        <v>170</v>
      </c>
    </row>
    <row r="6" spans="1:14" s="6" customFormat="1" ht="64.5" customHeight="1" x14ac:dyDescent="0.25">
      <c r="A6" s="21"/>
      <c r="B6" s="23" t="s">
        <v>5</v>
      </c>
      <c r="C6" s="3" t="s">
        <v>57</v>
      </c>
      <c r="D6" s="2">
        <v>37</v>
      </c>
      <c r="E6" s="2">
        <v>0</v>
      </c>
      <c r="F6" s="2">
        <v>2</v>
      </c>
      <c r="G6" s="2">
        <v>14</v>
      </c>
      <c r="H6" s="13">
        <v>5</v>
      </c>
      <c r="I6" s="2">
        <v>5</v>
      </c>
      <c r="J6" s="25"/>
      <c r="K6" s="16" t="s">
        <v>188</v>
      </c>
    </row>
    <row r="7" spans="1:14" s="6" customFormat="1" ht="78" customHeight="1" x14ac:dyDescent="0.25">
      <c r="A7" s="21"/>
      <c r="B7" s="23"/>
      <c r="C7" s="3" t="s">
        <v>137</v>
      </c>
      <c r="D7" s="2" t="s">
        <v>126</v>
      </c>
      <c r="E7" s="2" t="s">
        <v>126</v>
      </c>
      <c r="F7" s="2">
        <v>12</v>
      </c>
      <c r="G7" s="2">
        <v>16</v>
      </c>
      <c r="H7" s="13">
        <v>37</v>
      </c>
      <c r="I7" s="2" t="s">
        <v>199</v>
      </c>
      <c r="J7" s="25"/>
      <c r="K7" s="16"/>
    </row>
    <row r="8" spans="1:14" s="6" customFormat="1" ht="84" customHeight="1" x14ac:dyDescent="0.25">
      <c r="A8" s="21"/>
      <c r="B8" s="3" t="s">
        <v>6</v>
      </c>
      <c r="C8" s="3" t="s">
        <v>128</v>
      </c>
      <c r="D8" s="2">
        <v>37</v>
      </c>
      <c r="E8" s="2">
        <v>0</v>
      </c>
      <c r="F8" s="2">
        <v>17</v>
      </c>
      <c r="G8" s="2">
        <v>35</v>
      </c>
      <c r="H8" s="13">
        <v>5</v>
      </c>
      <c r="I8" s="2" t="s">
        <v>199</v>
      </c>
      <c r="J8" s="25"/>
      <c r="K8" s="15"/>
    </row>
    <row r="9" spans="1:14" s="6" customFormat="1" ht="55.5" customHeight="1" x14ac:dyDescent="0.25">
      <c r="A9" s="21"/>
      <c r="B9" s="3" t="s">
        <v>7</v>
      </c>
      <c r="C9" s="3" t="s">
        <v>58</v>
      </c>
      <c r="D9" s="2">
        <v>23</v>
      </c>
      <c r="E9" s="2">
        <v>1</v>
      </c>
      <c r="F9" s="2">
        <v>15</v>
      </c>
      <c r="G9" s="7">
        <v>21</v>
      </c>
      <c r="H9" s="14" t="s">
        <v>126</v>
      </c>
      <c r="I9" s="2">
        <v>0</v>
      </c>
      <c r="J9" s="25"/>
      <c r="K9" s="17" t="s">
        <v>202</v>
      </c>
    </row>
    <row r="10" spans="1:14" s="6" customFormat="1" ht="85.5" customHeight="1" x14ac:dyDescent="0.25">
      <c r="A10" s="21"/>
      <c r="B10" s="3" t="s">
        <v>8</v>
      </c>
      <c r="C10" s="3" t="s">
        <v>59</v>
      </c>
      <c r="D10" s="2">
        <v>37</v>
      </c>
      <c r="E10" s="2">
        <v>12</v>
      </c>
      <c r="F10" s="2">
        <v>37</v>
      </c>
      <c r="G10" s="2">
        <v>37</v>
      </c>
      <c r="H10" s="13">
        <v>37</v>
      </c>
      <c r="I10" s="2">
        <v>23</v>
      </c>
      <c r="J10" s="25"/>
      <c r="K10" s="3" t="s">
        <v>203</v>
      </c>
    </row>
    <row r="11" spans="1:14" s="6" customFormat="1" ht="90.75" customHeight="1" x14ac:dyDescent="0.25">
      <c r="A11" s="21"/>
      <c r="B11" s="3" t="s">
        <v>9</v>
      </c>
      <c r="C11" s="3" t="s">
        <v>41</v>
      </c>
      <c r="D11" s="2">
        <v>37</v>
      </c>
      <c r="E11" s="2">
        <v>37</v>
      </c>
      <c r="F11" s="2">
        <v>37</v>
      </c>
      <c r="G11" s="2">
        <v>37</v>
      </c>
      <c r="H11" s="13">
        <v>37</v>
      </c>
      <c r="I11" s="2">
        <v>37</v>
      </c>
      <c r="J11" s="25"/>
      <c r="K11" s="16" t="s">
        <v>166</v>
      </c>
    </row>
    <row r="12" spans="1:14" s="6" customFormat="1" ht="63.75" customHeight="1" x14ac:dyDescent="0.25">
      <c r="A12" s="21"/>
      <c r="B12" s="3" t="s">
        <v>10</v>
      </c>
      <c r="C12" s="3" t="s">
        <v>183</v>
      </c>
      <c r="D12" s="2">
        <v>1</v>
      </c>
      <c r="E12" s="2">
        <v>0</v>
      </c>
      <c r="F12" s="2">
        <v>1</v>
      </c>
      <c r="G12" s="2">
        <v>1</v>
      </c>
      <c r="H12" s="13">
        <v>0</v>
      </c>
      <c r="I12" s="2">
        <v>0</v>
      </c>
      <c r="J12" s="25"/>
      <c r="K12" s="3" t="s">
        <v>182</v>
      </c>
    </row>
    <row r="13" spans="1:14" s="6" customFormat="1" ht="45.75" customHeight="1" x14ac:dyDescent="0.25">
      <c r="A13" s="21"/>
      <c r="B13" s="3" t="s">
        <v>11</v>
      </c>
      <c r="C13" s="3" t="s">
        <v>60</v>
      </c>
      <c r="D13" s="2">
        <v>2</v>
      </c>
      <c r="E13" s="2">
        <v>0</v>
      </c>
      <c r="F13" s="2">
        <v>0</v>
      </c>
      <c r="G13" s="2">
        <v>0</v>
      </c>
      <c r="H13" s="13">
        <v>0</v>
      </c>
      <c r="I13" s="2">
        <v>0</v>
      </c>
      <c r="J13" s="25"/>
      <c r="K13" s="16"/>
    </row>
    <row r="14" spans="1:14" s="6" customFormat="1" ht="61.5" customHeight="1" x14ac:dyDescent="0.25">
      <c r="A14" s="21"/>
      <c r="B14" s="3" t="s">
        <v>138</v>
      </c>
      <c r="C14" s="3" t="s">
        <v>60</v>
      </c>
      <c r="D14" s="2">
        <v>4</v>
      </c>
      <c r="E14" s="2">
        <v>0</v>
      </c>
      <c r="F14" s="2">
        <v>0</v>
      </c>
      <c r="G14" s="2">
        <v>0</v>
      </c>
      <c r="H14" s="13">
        <v>0</v>
      </c>
      <c r="I14" s="2">
        <v>0</v>
      </c>
      <c r="J14" s="25"/>
      <c r="K14" s="16" t="s">
        <v>149</v>
      </c>
    </row>
    <row r="15" spans="1:14" s="6" customFormat="1" ht="48" x14ac:dyDescent="0.25">
      <c r="A15" s="21"/>
      <c r="B15" s="3" t="s">
        <v>12</v>
      </c>
      <c r="C15" s="3" t="s">
        <v>61</v>
      </c>
      <c r="D15" s="2">
        <v>17</v>
      </c>
      <c r="E15" s="2">
        <v>1</v>
      </c>
      <c r="F15" s="2">
        <v>5</v>
      </c>
      <c r="G15" s="2">
        <v>0</v>
      </c>
      <c r="H15" s="13">
        <v>0</v>
      </c>
      <c r="I15" s="2">
        <v>0</v>
      </c>
      <c r="J15" s="25"/>
      <c r="K15" s="3" t="s">
        <v>150</v>
      </c>
    </row>
    <row r="16" spans="1:14" s="6" customFormat="1" ht="60" x14ac:dyDescent="0.25">
      <c r="A16" s="21"/>
      <c r="B16" s="3" t="s">
        <v>13</v>
      </c>
      <c r="C16" s="3" t="s">
        <v>62</v>
      </c>
      <c r="D16" s="2">
        <v>17</v>
      </c>
      <c r="E16" s="2">
        <v>1</v>
      </c>
      <c r="F16" s="2">
        <v>4</v>
      </c>
      <c r="G16" s="2">
        <v>11</v>
      </c>
      <c r="H16" s="13">
        <v>0</v>
      </c>
      <c r="I16" s="2">
        <v>3</v>
      </c>
      <c r="J16" s="25"/>
      <c r="K16" s="3" t="s">
        <v>204</v>
      </c>
    </row>
    <row r="17" spans="1:14" s="6" customFormat="1" ht="48" x14ac:dyDescent="0.25">
      <c r="A17" s="21"/>
      <c r="B17" s="3" t="s">
        <v>44</v>
      </c>
      <c r="C17" s="3" t="s">
        <v>63</v>
      </c>
      <c r="D17" s="2">
        <v>1</v>
      </c>
      <c r="E17" s="2">
        <v>0</v>
      </c>
      <c r="F17" s="2">
        <v>0</v>
      </c>
      <c r="G17" s="2">
        <v>15</v>
      </c>
      <c r="H17" s="13">
        <v>9</v>
      </c>
      <c r="I17" s="2">
        <v>3</v>
      </c>
      <c r="J17" s="25"/>
      <c r="K17" s="3" t="s">
        <v>205</v>
      </c>
    </row>
    <row r="18" spans="1:14" s="6" customFormat="1" ht="48" x14ac:dyDescent="0.25">
      <c r="A18" s="21"/>
      <c r="B18" s="3" t="s">
        <v>45</v>
      </c>
      <c r="C18" s="3" t="s">
        <v>42</v>
      </c>
      <c r="D18" s="2">
        <v>1</v>
      </c>
      <c r="E18" s="2">
        <v>0</v>
      </c>
      <c r="F18" s="2">
        <v>0</v>
      </c>
      <c r="G18" s="2">
        <v>0</v>
      </c>
      <c r="H18" s="13">
        <v>0</v>
      </c>
      <c r="I18" s="2">
        <v>0</v>
      </c>
      <c r="J18" s="25"/>
      <c r="K18" s="3" t="s">
        <v>151</v>
      </c>
    </row>
    <row r="19" spans="1:14" s="6" customFormat="1" ht="72" x14ac:dyDescent="0.25">
      <c r="A19" s="21" t="s">
        <v>109</v>
      </c>
      <c r="B19" s="3" t="s">
        <v>14</v>
      </c>
      <c r="C19" s="3" t="s">
        <v>43</v>
      </c>
      <c r="D19" s="2">
        <v>1</v>
      </c>
      <c r="E19" s="2">
        <v>1</v>
      </c>
      <c r="F19" s="2">
        <v>1</v>
      </c>
      <c r="G19" s="2">
        <v>1</v>
      </c>
      <c r="H19" s="13">
        <v>1</v>
      </c>
      <c r="I19" s="18">
        <v>0.5</v>
      </c>
      <c r="J19" s="25"/>
      <c r="K19" s="16" t="s">
        <v>189</v>
      </c>
    </row>
    <row r="20" spans="1:14" s="6" customFormat="1" ht="84" x14ac:dyDescent="0.25">
      <c r="A20" s="21"/>
      <c r="B20" s="22" t="s">
        <v>15</v>
      </c>
      <c r="C20" s="3" t="s">
        <v>46</v>
      </c>
      <c r="D20" s="2">
        <v>37</v>
      </c>
      <c r="E20" s="2">
        <v>37</v>
      </c>
      <c r="F20" s="2">
        <v>37</v>
      </c>
      <c r="G20" s="2">
        <v>37</v>
      </c>
      <c r="H20" s="13">
        <v>37</v>
      </c>
      <c r="I20" s="2">
        <v>37</v>
      </c>
      <c r="J20" s="25"/>
      <c r="K20" s="16" t="s">
        <v>190</v>
      </c>
      <c r="N20" s="8"/>
    </row>
    <row r="21" spans="1:14" s="6" customFormat="1" ht="24" x14ac:dyDescent="0.25">
      <c r="A21" s="21"/>
      <c r="B21" s="22"/>
      <c r="C21" s="3" t="s">
        <v>64</v>
      </c>
      <c r="D21" s="2" t="s">
        <v>126</v>
      </c>
      <c r="E21" s="2" t="s">
        <v>126</v>
      </c>
      <c r="F21" s="2">
        <v>870</v>
      </c>
      <c r="G21" s="2">
        <v>1579</v>
      </c>
      <c r="H21" s="13">
        <v>6122</v>
      </c>
      <c r="I21" s="2">
        <v>137</v>
      </c>
      <c r="J21" s="25"/>
      <c r="K21" s="16" t="s">
        <v>206</v>
      </c>
    </row>
    <row r="22" spans="1:14" s="6" customFormat="1" ht="27" customHeight="1" x14ac:dyDescent="0.25">
      <c r="A22" s="21"/>
      <c r="B22" s="22"/>
      <c r="C22" s="3" t="s">
        <v>66</v>
      </c>
      <c r="D22" s="2" t="s">
        <v>126</v>
      </c>
      <c r="E22" s="2">
        <v>93</v>
      </c>
      <c r="F22" s="2">
        <v>427</v>
      </c>
      <c r="G22" s="2">
        <v>100</v>
      </c>
      <c r="H22" s="13">
        <v>1538</v>
      </c>
      <c r="I22" s="2">
        <v>386</v>
      </c>
      <c r="J22" s="25"/>
      <c r="K22" s="16" t="s">
        <v>207</v>
      </c>
    </row>
    <row r="23" spans="1:14" s="6" customFormat="1" ht="103.5" customHeight="1" x14ac:dyDescent="0.25">
      <c r="A23" s="21"/>
      <c r="B23" s="22"/>
      <c r="C23" s="3" t="s">
        <v>65</v>
      </c>
      <c r="D23" s="2" t="s">
        <v>126</v>
      </c>
      <c r="E23" s="2">
        <v>2</v>
      </c>
      <c r="F23" s="2">
        <v>1</v>
      </c>
      <c r="G23" s="2">
        <v>32</v>
      </c>
      <c r="H23" s="13">
        <v>0</v>
      </c>
      <c r="I23" s="2">
        <v>0</v>
      </c>
      <c r="J23" s="25"/>
      <c r="K23" s="16" t="s">
        <v>192</v>
      </c>
    </row>
    <row r="24" spans="1:14" s="6" customFormat="1" ht="60" x14ac:dyDescent="0.25">
      <c r="A24" s="21"/>
      <c r="B24" s="3" t="s">
        <v>16</v>
      </c>
      <c r="C24" s="3" t="s">
        <v>47</v>
      </c>
      <c r="D24" s="2">
        <v>1</v>
      </c>
      <c r="E24" s="2">
        <v>1</v>
      </c>
      <c r="F24" s="2">
        <v>1</v>
      </c>
      <c r="G24" s="2">
        <v>1</v>
      </c>
      <c r="H24" s="13">
        <v>1</v>
      </c>
      <c r="I24" s="18">
        <v>0.5</v>
      </c>
      <c r="J24" s="25"/>
      <c r="K24" s="16" t="s">
        <v>193</v>
      </c>
    </row>
    <row r="25" spans="1:14" s="6" customFormat="1" ht="24" x14ac:dyDescent="0.25">
      <c r="A25" s="21"/>
      <c r="B25" s="3" t="s">
        <v>17</v>
      </c>
      <c r="C25" s="3" t="s">
        <v>48</v>
      </c>
      <c r="D25" s="2">
        <v>80</v>
      </c>
      <c r="E25" s="2">
        <v>97</v>
      </c>
      <c r="F25" s="2">
        <v>4469</v>
      </c>
      <c r="G25" s="2">
        <v>9258</v>
      </c>
      <c r="H25" s="13">
        <v>3196</v>
      </c>
      <c r="I25" s="2">
        <v>1021</v>
      </c>
      <c r="J25" s="25"/>
      <c r="K25" s="16" t="s">
        <v>171</v>
      </c>
    </row>
    <row r="26" spans="1:14" s="6" customFormat="1" ht="24" x14ac:dyDescent="0.25">
      <c r="A26" s="21" t="s">
        <v>110</v>
      </c>
      <c r="B26" s="22" t="s">
        <v>18</v>
      </c>
      <c r="C26" s="3" t="s">
        <v>49</v>
      </c>
      <c r="D26" s="2" t="s">
        <v>125</v>
      </c>
      <c r="E26" s="2">
        <v>89</v>
      </c>
      <c r="F26" s="2" t="s">
        <v>126</v>
      </c>
      <c r="G26" s="2">
        <v>91</v>
      </c>
      <c r="H26" s="13">
        <v>88.3</v>
      </c>
      <c r="I26" s="2" t="s">
        <v>209</v>
      </c>
      <c r="J26" s="25"/>
      <c r="K26" s="3" t="s">
        <v>208</v>
      </c>
    </row>
    <row r="27" spans="1:14" s="6" customFormat="1" x14ac:dyDescent="0.25">
      <c r="A27" s="21"/>
      <c r="B27" s="22"/>
      <c r="C27" s="3" t="s">
        <v>50</v>
      </c>
      <c r="D27" s="2" t="s">
        <v>125</v>
      </c>
      <c r="E27" s="2" t="s">
        <v>126</v>
      </c>
      <c r="F27" s="2" t="s">
        <v>126</v>
      </c>
      <c r="G27" s="2" t="s">
        <v>126</v>
      </c>
      <c r="H27" s="13" t="s">
        <v>126</v>
      </c>
      <c r="I27" s="2" t="s">
        <v>126</v>
      </c>
      <c r="J27" s="25"/>
      <c r="K27" s="3" t="s">
        <v>210</v>
      </c>
    </row>
    <row r="28" spans="1:14" s="6" customFormat="1" x14ac:dyDescent="0.25">
      <c r="A28" s="21"/>
      <c r="B28" s="22"/>
      <c r="C28" s="3" t="s">
        <v>161</v>
      </c>
      <c r="D28" s="2" t="s">
        <v>125</v>
      </c>
      <c r="E28" s="2" t="s">
        <v>126</v>
      </c>
      <c r="F28" s="2">
        <v>92</v>
      </c>
      <c r="G28" s="2">
        <v>88.4</v>
      </c>
      <c r="H28" s="13" t="s">
        <v>126</v>
      </c>
      <c r="I28" s="2" t="s">
        <v>126</v>
      </c>
      <c r="J28" s="25"/>
      <c r="K28" s="3" t="s">
        <v>211</v>
      </c>
    </row>
    <row r="29" spans="1:14" s="6" customFormat="1" ht="48" x14ac:dyDescent="0.25">
      <c r="A29" s="21"/>
      <c r="B29" s="3" t="s">
        <v>19</v>
      </c>
      <c r="C29" s="3" t="s">
        <v>67</v>
      </c>
      <c r="D29" s="2">
        <v>15</v>
      </c>
      <c r="E29" s="2">
        <v>0</v>
      </c>
      <c r="F29" s="2">
        <v>0</v>
      </c>
      <c r="G29" s="2">
        <v>1</v>
      </c>
      <c r="H29" s="13">
        <v>0</v>
      </c>
      <c r="I29" s="2">
        <v>0</v>
      </c>
      <c r="J29" s="25"/>
      <c r="K29" s="3"/>
    </row>
    <row r="30" spans="1:14" s="6" customFormat="1" ht="45" customHeight="1" x14ac:dyDescent="0.25">
      <c r="A30" s="21" t="s">
        <v>111</v>
      </c>
      <c r="B30" s="3" t="s">
        <v>20</v>
      </c>
      <c r="C30" s="3" t="s">
        <v>68</v>
      </c>
      <c r="D30" s="2">
        <v>1000</v>
      </c>
      <c r="E30" s="2">
        <v>155</v>
      </c>
      <c r="F30" s="2">
        <v>0</v>
      </c>
      <c r="G30" s="2">
        <v>0</v>
      </c>
      <c r="H30" s="13">
        <v>0</v>
      </c>
      <c r="I30" s="2">
        <v>0</v>
      </c>
      <c r="J30" s="25"/>
      <c r="K30" s="3" t="s">
        <v>152</v>
      </c>
    </row>
    <row r="31" spans="1:14" s="6" customFormat="1" x14ac:dyDescent="0.25">
      <c r="A31" s="21"/>
      <c r="B31" s="22" t="s">
        <v>153</v>
      </c>
      <c r="C31" s="3" t="s">
        <v>51</v>
      </c>
      <c r="D31" s="2">
        <v>1</v>
      </c>
      <c r="E31" s="2">
        <v>1</v>
      </c>
      <c r="F31" s="2">
        <v>1</v>
      </c>
      <c r="G31" s="2">
        <v>1</v>
      </c>
      <c r="H31" s="13">
        <v>1</v>
      </c>
      <c r="I31" s="2">
        <v>1</v>
      </c>
      <c r="J31" s="25"/>
      <c r="K31" s="3"/>
    </row>
    <row r="32" spans="1:14" s="6" customFormat="1" x14ac:dyDescent="0.25">
      <c r="A32" s="21"/>
      <c r="B32" s="22"/>
      <c r="C32" s="3" t="s">
        <v>52</v>
      </c>
      <c r="D32" s="2" t="s">
        <v>126</v>
      </c>
      <c r="E32" s="2">
        <v>155</v>
      </c>
      <c r="F32" s="2">
        <v>116</v>
      </c>
      <c r="G32" s="2">
        <v>102</v>
      </c>
      <c r="H32" s="13">
        <v>37</v>
      </c>
      <c r="I32" s="2">
        <v>37</v>
      </c>
      <c r="J32" s="25"/>
      <c r="K32" s="3" t="s">
        <v>172</v>
      </c>
    </row>
    <row r="33" spans="1:11" s="6" customFormat="1" ht="48" x14ac:dyDescent="0.25">
      <c r="A33" s="21"/>
      <c r="B33" s="22"/>
      <c r="C33" s="3" t="s">
        <v>53</v>
      </c>
      <c r="D33" s="2" t="s">
        <v>126</v>
      </c>
      <c r="E33" s="2" t="s">
        <v>126</v>
      </c>
      <c r="F33" s="2" t="s">
        <v>126</v>
      </c>
      <c r="G33" s="2">
        <v>3449</v>
      </c>
      <c r="H33" s="13">
        <v>208</v>
      </c>
      <c r="I33" s="2">
        <v>94</v>
      </c>
      <c r="J33" s="25"/>
      <c r="K33" s="3" t="s">
        <v>212</v>
      </c>
    </row>
    <row r="34" spans="1:11" s="6" customFormat="1" x14ac:dyDescent="0.25">
      <c r="A34" s="21"/>
      <c r="B34" s="22"/>
      <c r="C34" s="3" t="s">
        <v>54</v>
      </c>
      <c r="D34" s="2" t="s">
        <v>126</v>
      </c>
      <c r="E34" s="2" t="s">
        <v>126</v>
      </c>
      <c r="F34" s="2" t="s">
        <v>126</v>
      </c>
      <c r="G34" s="2">
        <v>2800</v>
      </c>
      <c r="H34" s="13">
        <v>120</v>
      </c>
      <c r="I34" s="2">
        <v>40</v>
      </c>
      <c r="J34" s="25"/>
      <c r="K34" s="3" t="s">
        <v>173</v>
      </c>
    </row>
    <row r="35" spans="1:11" s="6" customFormat="1" ht="79.5" customHeight="1" x14ac:dyDescent="0.25">
      <c r="A35" s="21"/>
      <c r="B35" s="22"/>
      <c r="C35" s="3" t="s">
        <v>55</v>
      </c>
      <c r="D35" s="2" t="s">
        <v>126</v>
      </c>
      <c r="E35" s="2">
        <v>15</v>
      </c>
      <c r="F35" s="2">
        <v>12</v>
      </c>
      <c r="G35" s="2">
        <v>78</v>
      </c>
      <c r="H35" s="13">
        <v>55</v>
      </c>
      <c r="I35" s="2">
        <v>37</v>
      </c>
      <c r="J35" s="25"/>
      <c r="K35" s="3" t="s">
        <v>175</v>
      </c>
    </row>
    <row r="36" spans="1:11" s="6" customFormat="1" ht="48" x14ac:dyDescent="0.25">
      <c r="A36" s="21" t="s">
        <v>112</v>
      </c>
      <c r="B36" s="3" t="s">
        <v>21</v>
      </c>
      <c r="C36" s="3" t="s">
        <v>69</v>
      </c>
      <c r="D36" s="2">
        <v>37</v>
      </c>
      <c r="E36" s="2">
        <v>8</v>
      </c>
      <c r="F36" s="2">
        <v>37</v>
      </c>
      <c r="G36" s="2">
        <v>37</v>
      </c>
      <c r="H36" s="13">
        <v>37</v>
      </c>
      <c r="I36" s="2">
        <v>37</v>
      </c>
      <c r="J36" s="25"/>
      <c r="K36" s="3" t="s">
        <v>213</v>
      </c>
    </row>
    <row r="37" spans="1:11" s="6" customFormat="1" ht="87" customHeight="1" x14ac:dyDescent="0.25">
      <c r="A37" s="21"/>
      <c r="B37" s="3" t="s">
        <v>22</v>
      </c>
      <c r="C37" s="3" t="s">
        <v>70</v>
      </c>
      <c r="D37" s="2">
        <v>264</v>
      </c>
      <c r="E37" s="2">
        <v>21</v>
      </c>
      <c r="F37" s="2">
        <v>28</v>
      </c>
      <c r="G37" s="2">
        <v>57</v>
      </c>
      <c r="H37" s="13">
        <v>35</v>
      </c>
      <c r="I37" s="2">
        <v>35</v>
      </c>
      <c r="J37" s="26"/>
      <c r="K37" s="3" t="s">
        <v>154</v>
      </c>
    </row>
    <row r="38" spans="1:11" ht="13.5" customHeight="1" x14ac:dyDescent="0.25">
      <c r="A38" s="27" t="s">
        <v>121</v>
      </c>
      <c r="B38" s="28"/>
      <c r="C38" s="28"/>
      <c r="D38" s="28"/>
      <c r="E38" s="28"/>
      <c r="F38" s="28"/>
      <c r="G38" s="28"/>
      <c r="H38" s="28"/>
      <c r="I38" s="28"/>
      <c r="J38" s="28"/>
      <c r="K38" s="29"/>
    </row>
    <row r="39" spans="1:11" s="6" customFormat="1" ht="42.75" customHeight="1" x14ac:dyDescent="0.25">
      <c r="A39" s="21" t="s">
        <v>113</v>
      </c>
      <c r="B39" s="3" t="s">
        <v>146</v>
      </c>
      <c r="C39" s="3" t="s">
        <v>71</v>
      </c>
      <c r="D39" s="2">
        <v>250000</v>
      </c>
      <c r="E39" s="2">
        <v>226612</v>
      </c>
      <c r="F39" s="9">
        <v>330314</v>
      </c>
      <c r="G39" s="2">
        <v>302642</v>
      </c>
      <c r="H39" s="13">
        <v>301393</v>
      </c>
      <c r="I39" s="2">
        <v>301393</v>
      </c>
      <c r="J39" s="24">
        <v>0.93</v>
      </c>
      <c r="K39" s="3" t="s">
        <v>156</v>
      </c>
    </row>
    <row r="40" spans="1:11" s="6" customFormat="1" ht="65.25" customHeight="1" x14ac:dyDescent="0.25">
      <c r="A40" s="21"/>
      <c r="B40" s="3" t="s">
        <v>147</v>
      </c>
      <c r="C40" s="3" t="s">
        <v>71</v>
      </c>
      <c r="D40" s="2">
        <v>100000</v>
      </c>
      <c r="E40" s="2">
        <v>56190</v>
      </c>
      <c r="F40" s="9">
        <v>168258.2</v>
      </c>
      <c r="G40" s="2">
        <v>168258.2</v>
      </c>
      <c r="H40" s="13">
        <v>177952</v>
      </c>
      <c r="I40" s="2">
        <v>177952</v>
      </c>
      <c r="J40" s="25"/>
      <c r="K40" s="3" t="s">
        <v>155</v>
      </c>
    </row>
    <row r="41" spans="1:11" s="6" customFormat="1" ht="55.5" customHeight="1" x14ac:dyDescent="0.25">
      <c r="A41" s="21"/>
      <c r="B41" s="22" t="s">
        <v>148</v>
      </c>
      <c r="C41" s="3" t="s">
        <v>72</v>
      </c>
      <c r="D41" s="2">
        <v>103794</v>
      </c>
      <c r="E41" s="2">
        <v>19983</v>
      </c>
      <c r="F41" s="2">
        <f>20341+354</f>
        <v>20695</v>
      </c>
      <c r="G41" s="2">
        <v>207501</v>
      </c>
      <c r="H41" s="13">
        <v>0</v>
      </c>
      <c r="I41" s="2">
        <v>0</v>
      </c>
      <c r="J41" s="25"/>
      <c r="K41" s="3" t="s">
        <v>184</v>
      </c>
    </row>
    <row r="42" spans="1:11" s="6" customFormat="1" ht="62.25" customHeight="1" x14ac:dyDescent="0.25">
      <c r="A42" s="21"/>
      <c r="B42" s="22"/>
      <c r="C42" s="3" t="s">
        <v>133</v>
      </c>
      <c r="D42" s="2">
        <v>103794</v>
      </c>
      <c r="E42" s="2" t="s">
        <v>126</v>
      </c>
      <c r="F42" s="2">
        <v>110813</v>
      </c>
      <c r="G42" s="2" t="s">
        <v>126</v>
      </c>
      <c r="H42" s="13">
        <v>0</v>
      </c>
      <c r="I42" s="2">
        <v>0</v>
      </c>
      <c r="J42" s="25"/>
      <c r="K42" s="3" t="s">
        <v>184</v>
      </c>
    </row>
    <row r="43" spans="1:11" s="6" customFormat="1" ht="28.5" customHeight="1" x14ac:dyDescent="0.25">
      <c r="A43" s="21"/>
      <c r="B43" s="34" t="s">
        <v>23</v>
      </c>
      <c r="C43" s="3" t="s">
        <v>73</v>
      </c>
      <c r="D43" s="2">
        <v>1</v>
      </c>
      <c r="E43" s="2">
        <v>1</v>
      </c>
      <c r="F43" s="2">
        <v>0</v>
      </c>
      <c r="G43" s="2">
        <v>120</v>
      </c>
      <c r="H43" s="13">
        <v>126</v>
      </c>
      <c r="I43" s="2">
        <v>130</v>
      </c>
      <c r="J43" s="25"/>
      <c r="K43" s="3" t="s">
        <v>167</v>
      </c>
    </row>
    <row r="44" spans="1:11" s="6" customFormat="1" ht="60.75" customHeight="1" x14ac:dyDescent="0.25">
      <c r="A44" s="21"/>
      <c r="B44" s="34"/>
      <c r="C44" s="3" t="s">
        <v>134</v>
      </c>
      <c r="D44" s="2" t="s">
        <v>126</v>
      </c>
      <c r="E44" s="2" t="s">
        <v>126</v>
      </c>
      <c r="F44" s="2">
        <v>261</v>
      </c>
      <c r="G44" s="2">
        <v>8118</v>
      </c>
      <c r="H44" s="13">
        <v>32</v>
      </c>
      <c r="I44" s="2">
        <v>74</v>
      </c>
      <c r="J44" s="25"/>
      <c r="K44" s="3" t="s">
        <v>177</v>
      </c>
    </row>
    <row r="45" spans="1:11" s="6" customFormat="1" ht="29.25" customHeight="1" x14ac:dyDescent="0.25">
      <c r="A45" s="21"/>
      <c r="B45" s="34" t="s">
        <v>24</v>
      </c>
      <c r="C45" s="3" t="s">
        <v>74</v>
      </c>
      <c r="D45" s="2">
        <v>4</v>
      </c>
      <c r="E45" s="2">
        <v>0</v>
      </c>
      <c r="F45" s="2">
        <v>19</v>
      </c>
      <c r="G45" s="2">
        <v>19</v>
      </c>
      <c r="H45" s="13">
        <v>21</v>
      </c>
      <c r="I45" s="2">
        <v>21</v>
      </c>
      <c r="J45" s="25"/>
      <c r="K45" s="3"/>
    </row>
    <row r="46" spans="1:11" s="6" customFormat="1" ht="60" customHeight="1" x14ac:dyDescent="0.25">
      <c r="A46" s="21"/>
      <c r="B46" s="34"/>
      <c r="C46" s="3" t="s">
        <v>165</v>
      </c>
      <c r="D46" s="2" t="s">
        <v>126</v>
      </c>
      <c r="E46" s="2" t="s">
        <v>126</v>
      </c>
      <c r="F46" s="2">
        <v>3</v>
      </c>
      <c r="G46" s="2">
        <v>3</v>
      </c>
      <c r="H46" s="13">
        <v>3</v>
      </c>
      <c r="I46" s="2">
        <v>2</v>
      </c>
      <c r="J46" s="25"/>
      <c r="K46" s="3" t="s">
        <v>214</v>
      </c>
    </row>
    <row r="47" spans="1:11" s="6" customFormat="1" ht="36" x14ac:dyDescent="0.25">
      <c r="A47" s="21"/>
      <c r="B47" s="34" t="s">
        <v>132</v>
      </c>
      <c r="C47" s="3" t="s">
        <v>75</v>
      </c>
      <c r="D47" s="2">
        <v>2</v>
      </c>
      <c r="E47" s="2">
        <v>0</v>
      </c>
      <c r="F47" s="2">
        <v>2</v>
      </c>
      <c r="G47" s="2">
        <v>2</v>
      </c>
      <c r="H47" s="13">
        <v>108</v>
      </c>
      <c r="I47" s="2">
        <v>0</v>
      </c>
      <c r="J47" s="25"/>
      <c r="K47" s="3" t="s">
        <v>215</v>
      </c>
    </row>
    <row r="48" spans="1:11" s="6" customFormat="1" ht="87.75" customHeight="1" x14ac:dyDescent="0.25">
      <c r="A48" s="21"/>
      <c r="B48" s="34"/>
      <c r="C48" s="3" t="s">
        <v>135</v>
      </c>
      <c r="D48" s="2" t="s">
        <v>126</v>
      </c>
      <c r="E48" s="2" t="s">
        <v>126</v>
      </c>
      <c r="F48" s="2">
        <v>6</v>
      </c>
      <c r="G48" s="2">
        <v>6</v>
      </c>
      <c r="H48" s="13">
        <v>3</v>
      </c>
      <c r="I48" s="2">
        <v>0</v>
      </c>
      <c r="J48" s="25"/>
      <c r="K48" s="3" t="s">
        <v>216</v>
      </c>
    </row>
    <row r="49" spans="1:11" s="6" customFormat="1" ht="48" customHeight="1" x14ac:dyDescent="0.25">
      <c r="A49" s="21"/>
      <c r="B49" s="22" t="s">
        <v>25</v>
      </c>
      <c r="C49" s="3" t="s">
        <v>77</v>
      </c>
      <c r="D49" s="2">
        <v>20000</v>
      </c>
      <c r="E49" s="2">
        <v>20000</v>
      </c>
      <c r="F49" s="2">
        <v>131228</v>
      </c>
      <c r="G49" s="2">
        <v>119256.3</v>
      </c>
      <c r="H49" s="13">
        <v>119256</v>
      </c>
      <c r="I49" s="2">
        <v>119256</v>
      </c>
      <c r="J49" s="25"/>
      <c r="K49" s="3" t="s">
        <v>185</v>
      </c>
    </row>
    <row r="50" spans="1:11" s="6" customFormat="1" ht="39" customHeight="1" x14ac:dyDescent="0.25">
      <c r="A50" s="21"/>
      <c r="B50" s="22"/>
      <c r="C50" s="3" t="s">
        <v>78</v>
      </c>
      <c r="D50" s="2">
        <v>4145</v>
      </c>
      <c r="E50" s="2">
        <v>4145</v>
      </c>
      <c r="F50" s="2">
        <v>4145</v>
      </c>
      <c r="G50" s="2" t="s">
        <v>126</v>
      </c>
      <c r="H50" s="13">
        <v>73</v>
      </c>
      <c r="I50" s="2">
        <v>19</v>
      </c>
      <c r="J50" s="25"/>
      <c r="K50" s="3" t="s">
        <v>217</v>
      </c>
    </row>
    <row r="51" spans="1:11" s="6" customFormat="1" ht="44.25" customHeight="1" x14ac:dyDescent="0.25">
      <c r="A51" s="21"/>
      <c r="B51" s="22"/>
      <c r="C51" s="3" t="s">
        <v>79</v>
      </c>
      <c r="D51" s="2">
        <v>35830</v>
      </c>
      <c r="E51" s="2">
        <v>35830</v>
      </c>
      <c r="F51" s="2">
        <v>35356</v>
      </c>
      <c r="G51" s="2">
        <v>35140</v>
      </c>
      <c r="H51" s="13">
        <v>35140</v>
      </c>
      <c r="I51" s="2">
        <v>35140</v>
      </c>
      <c r="J51" s="25"/>
      <c r="K51" s="3" t="s">
        <v>176</v>
      </c>
    </row>
    <row r="52" spans="1:11" s="6" customFormat="1" ht="54.75" customHeight="1" x14ac:dyDescent="0.25">
      <c r="A52" s="21" t="s">
        <v>114</v>
      </c>
      <c r="B52" s="3" t="s">
        <v>131</v>
      </c>
      <c r="C52" s="3" t="s">
        <v>127</v>
      </c>
      <c r="D52" s="2">
        <v>37</v>
      </c>
      <c r="E52" s="2">
        <v>26</v>
      </c>
      <c r="F52" s="2">
        <v>37</v>
      </c>
      <c r="G52" s="2">
        <v>40</v>
      </c>
      <c r="H52" s="13">
        <v>40</v>
      </c>
      <c r="I52" s="2">
        <v>40</v>
      </c>
      <c r="J52" s="25"/>
      <c r="K52" s="3"/>
    </row>
    <row r="53" spans="1:11" s="6" customFormat="1" ht="39.75" customHeight="1" x14ac:dyDescent="0.25">
      <c r="A53" s="21"/>
      <c r="B53" s="3" t="s">
        <v>26</v>
      </c>
      <c r="C53" s="3" t="s">
        <v>141</v>
      </c>
      <c r="D53" s="2">
        <v>3</v>
      </c>
      <c r="E53" s="2">
        <v>1</v>
      </c>
      <c r="F53" s="2">
        <v>1</v>
      </c>
      <c r="G53" s="2">
        <v>1</v>
      </c>
      <c r="H53" s="13" t="s">
        <v>180</v>
      </c>
      <c r="I53" s="2" t="s">
        <v>199</v>
      </c>
      <c r="J53" s="25"/>
      <c r="K53" s="3" t="s">
        <v>157</v>
      </c>
    </row>
    <row r="54" spans="1:11" s="6" customFormat="1" ht="140.25" customHeight="1" x14ac:dyDescent="0.25">
      <c r="A54" s="21"/>
      <c r="B54" s="3" t="s">
        <v>27</v>
      </c>
      <c r="C54" s="3" t="s">
        <v>76</v>
      </c>
      <c r="D54" s="2">
        <v>5</v>
      </c>
      <c r="E54" s="2">
        <v>0</v>
      </c>
      <c r="F54" s="2">
        <v>4</v>
      </c>
      <c r="G54" s="2">
        <v>5</v>
      </c>
      <c r="H54" s="13">
        <v>16</v>
      </c>
      <c r="I54" s="2">
        <v>16</v>
      </c>
      <c r="J54" s="25"/>
      <c r="K54" s="3" t="s">
        <v>178</v>
      </c>
    </row>
    <row r="55" spans="1:11" s="6" customFormat="1" ht="81.75" customHeight="1" x14ac:dyDescent="0.25">
      <c r="A55" s="10" t="s">
        <v>115</v>
      </c>
      <c r="B55" s="3" t="s">
        <v>158</v>
      </c>
      <c r="C55" s="3" t="s">
        <v>80</v>
      </c>
      <c r="D55" s="2">
        <v>3</v>
      </c>
      <c r="E55" s="2">
        <v>1</v>
      </c>
      <c r="F55" s="2">
        <v>1</v>
      </c>
      <c r="G55" s="2">
        <v>0</v>
      </c>
      <c r="H55" s="13">
        <v>0</v>
      </c>
      <c r="I55" s="2">
        <v>1</v>
      </c>
      <c r="J55" s="26"/>
      <c r="K55" s="3" t="s">
        <v>218</v>
      </c>
    </row>
    <row r="56" spans="1:11" ht="13.5" customHeight="1" x14ac:dyDescent="0.25">
      <c r="A56" s="27" t="s">
        <v>122</v>
      </c>
      <c r="B56" s="28"/>
      <c r="C56" s="28"/>
      <c r="D56" s="28"/>
      <c r="E56" s="28"/>
      <c r="F56" s="28"/>
      <c r="G56" s="28"/>
      <c r="H56" s="28"/>
      <c r="I56" s="28"/>
      <c r="J56" s="28"/>
      <c r="K56" s="29"/>
    </row>
    <row r="57" spans="1:11" s="6" customFormat="1" ht="51.75" customHeight="1" x14ac:dyDescent="0.25">
      <c r="A57" s="21" t="s">
        <v>116</v>
      </c>
      <c r="B57" s="3" t="s">
        <v>28</v>
      </c>
      <c r="C57" s="3" t="s">
        <v>81</v>
      </c>
      <c r="D57" s="2">
        <v>4</v>
      </c>
      <c r="E57" s="2">
        <v>6</v>
      </c>
      <c r="F57" s="2">
        <v>3</v>
      </c>
      <c r="G57" s="2">
        <v>3</v>
      </c>
      <c r="H57" s="13">
        <v>0</v>
      </c>
      <c r="I57" s="2">
        <v>0</v>
      </c>
      <c r="J57" s="30">
        <v>0.66</v>
      </c>
      <c r="K57" s="3" t="s">
        <v>168</v>
      </c>
    </row>
    <row r="58" spans="1:11" s="6" customFormat="1" ht="35.25" customHeight="1" x14ac:dyDescent="0.25">
      <c r="A58" s="21"/>
      <c r="B58" s="22" t="s">
        <v>82</v>
      </c>
      <c r="C58" s="3" t="s">
        <v>83</v>
      </c>
      <c r="D58" s="2">
        <v>1</v>
      </c>
      <c r="E58" s="2">
        <v>0</v>
      </c>
      <c r="F58" s="2">
        <v>0</v>
      </c>
      <c r="G58" s="2">
        <v>1</v>
      </c>
      <c r="H58" s="13">
        <v>0</v>
      </c>
      <c r="I58" s="2" t="s">
        <v>191</v>
      </c>
      <c r="J58" s="31"/>
      <c r="K58" s="16"/>
    </row>
    <row r="59" spans="1:11" s="6" customFormat="1" ht="12.75" customHeight="1" x14ac:dyDescent="0.25">
      <c r="A59" s="21"/>
      <c r="B59" s="22"/>
      <c r="C59" s="3" t="s">
        <v>84</v>
      </c>
      <c r="D59" s="2">
        <v>1</v>
      </c>
      <c r="E59" s="2">
        <v>0</v>
      </c>
      <c r="F59" s="2">
        <v>0</v>
      </c>
      <c r="G59" s="2">
        <v>0</v>
      </c>
      <c r="H59" s="13">
        <v>0</v>
      </c>
      <c r="I59" s="2" t="s">
        <v>191</v>
      </c>
      <c r="J59" s="31"/>
      <c r="K59" s="16"/>
    </row>
    <row r="60" spans="1:11" s="6" customFormat="1" ht="34.5" customHeight="1" x14ac:dyDescent="0.25">
      <c r="A60" s="21"/>
      <c r="B60" s="3" t="s">
        <v>29</v>
      </c>
      <c r="C60" s="3" t="s">
        <v>85</v>
      </c>
      <c r="D60" s="2">
        <v>37</v>
      </c>
      <c r="E60" s="2">
        <v>21</v>
      </c>
      <c r="F60" s="2">
        <v>20</v>
      </c>
      <c r="G60" s="2">
        <v>22</v>
      </c>
      <c r="H60" s="13">
        <v>22</v>
      </c>
      <c r="I60" s="2">
        <v>23</v>
      </c>
      <c r="J60" s="31"/>
      <c r="K60" s="3" t="s">
        <v>219</v>
      </c>
    </row>
    <row r="61" spans="1:11" s="6" customFormat="1" ht="33" customHeight="1" x14ac:dyDescent="0.25">
      <c r="A61" s="21"/>
      <c r="B61" s="3" t="s">
        <v>86</v>
      </c>
      <c r="C61" s="3" t="s">
        <v>88</v>
      </c>
      <c r="D61" s="2">
        <v>200</v>
      </c>
      <c r="E61" s="2">
        <v>0</v>
      </c>
      <c r="F61" s="2">
        <f>93+7+11</f>
        <v>111</v>
      </c>
      <c r="G61" s="2">
        <f>5+78+117</f>
        <v>200</v>
      </c>
      <c r="H61" s="13">
        <v>330</v>
      </c>
      <c r="I61" s="2">
        <v>12</v>
      </c>
      <c r="J61" s="31"/>
      <c r="K61" s="3" t="s">
        <v>221</v>
      </c>
    </row>
    <row r="62" spans="1:11" s="6" customFormat="1" ht="34.5" customHeight="1" x14ac:dyDescent="0.25">
      <c r="A62" s="21"/>
      <c r="B62" s="3" t="s">
        <v>87</v>
      </c>
      <c r="C62" s="3" t="s">
        <v>88</v>
      </c>
      <c r="D62" s="2">
        <v>20</v>
      </c>
      <c r="E62" s="2">
        <v>0</v>
      </c>
      <c r="F62" s="2">
        <f>15+17+19</f>
        <v>51</v>
      </c>
      <c r="G62" s="2">
        <f>92+56</f>
        <v>148</v>
      </c>
      <c r="H62" s="13">
        <v>15</v>
      </c>
      <c r="I62" s="2">
        <v>0</v>
      </c>
      <c r="J62" s="31"/>
      <c r="K62" s="16" t="s">
        <v>220</v>
      </c>
    </row>
    <row r="63" spans="1:11" s="6" customFormat="1" ht="99.75" customHeight="1" x14ac:dyDescent="0.25">
      <c r="A63" s="21"/>
      <c r="B63" s="3" t="s">
        <v>30</v>
      </c>
      <c r="C63" s="3" t="s">
        <v>89</v>
      </c>
      <c r="D63" s="2">
        <v>1</v>
      </c>
      <c r="E63" s="2">
        <v>0</v>
      </c>
      <c r="F63" s="2">
        <v>0</v>
      </c>
      <c r="G63" s="2">
        <v>0</v>
      </c>
      <c r="H63" s="13">
        <v>0</v>
      </c>
      <c r="I63" s="2">
        <v>0</v>
      </c>
      <c r="J63" s="31"/>
      <c r="K63" s="16" t="s">
        <v>197</v>
      </c>
    </row>
    <row r="64" spans="1:11" s="6" customFormat="1" ht="48" x14ac:dyDescent="0.25">
      <c r="A64" s="21"/>
      <c r="B64" s="3" t="s">
        <v>31</v>
      </c>
      <c r="C64" s="3" t="s">
        <v>90</v>
      </c>
      <c r="D64" s="2">
        <v>6500</v>
      </c>
      <c r="E64" s="2">
        <v>0</v>
      </c>
      <c r="F64" s="2">
        <v>4170</v>
      </c>
      <c r="G64" s="2">
        <v>2205</v>
      </c>
      <c r="H64" s="13">
        <v>1570.9</v>
      </c>
      <c r="I64" s="2">
        <v>0</v>
      </c>
      <c r="J64" s="31"/>
      <c r="K64" s="3" t="s">
        <v>222</v>
      </c>
    </row>
    <row r="65" spans="1:11" s="6" customFormat="1" ht="36" x14ac:dyDescent="0.25">
      <c r="A65" s="21" t="s">
        <v>117</v>
      </c>
      <c r="B65" s="3" t="s">
        <v>91</v>
      </c>
      <c r="C65" s="3" t="s">
        <v>92</v>
      </c>
      <c r="D65" s="2">
        <v>1150</v>
      </c>
      <c r="E65" s="2">
        <v>12</v>
      </c>
      <c r="F65" s="2">
        <v>300</v>
      </c>
      <c r="G65" s="2">
        <v>559</v>
      </c>
      <c r="H65" s="13">
        <v>116</v>
      </c>
      <c r="I65" s="2">
        <v>0</v>
      </c>
      <c r="J65" s="31"/>
      <c r="K65" s="3" t="s">
        <v>174</v>
      </c>
    </row>
    <row r="66" spans="1:11" s="6" customFormat="1" ht="39" customHeight="1" x14ac:dyDescent="0.25">
      <c r="A66" s="21"/>
      <c r="B66" s="3" t="s">
        <v>32</v>
      </c>
      <c r="C66" s="3" t="s">
        <v>93</v>
      </c>
      <c r="D66" s="2">
        <v>12000</v>
      </c>
      <c r="E66" s="2">
        <v>165</v>
      </c>
      <c r="F66" s="2">
        <v>11958</v>
      </c>
      <c r="G66" s="2">
        <v>14545</v>
      </c>
      <c r="H66" s="13">
        <v>500</v>
      </c>
      <c r="I66" s="2">
        <v>0</v>
      </c>
      <c r="J66" s="31"/>
      <c r="K66" s="3"/>
    </row>
    <row r="67" spans="1:11" s="6" customFormat="1" ht="29.25" customHeight="1" x14ac:dyDescent="0.25">
      <c r="A67" s="21"/>
      <c r="B67" s="3" t="s">
        <v>94</v>
      </c>
      <c r="C67" s="3" t="s">
        <v>95</v>
      </c>
      <c r="D67" s="2">
        <v>2400</v>
      </c>
      <c r="E67" s="2">
        <v>0</v>
      </c>
      <c r="F67" s="2">
        <v>0</v>
      </c>
      <c r="G67" s="2">
        <v>0</v>
      </c>
      <c r="H67" s="13">
        <v>0</v>
      </c>
      <c r="I67" s="2">
        <v>0</v>
      </c>
      <c r="J67" s="31"/>
      <c r="K67" s="3"/>
    </row>
    <row r="68" spans="1:11" s="6" customFormat="1" ht="39" customHeight="1" x14ac:dyDescent="0.25">
      <c r="A68" s="21"/>
      <c r="B68" s="3" t="s">
        <v>33</v>
      </c>
      <c r="C68" s="3" t="s">
        <v>96</v>
      </c>
      <c r="D68" s="2">
        <v>5</v>
      </c>
      <c r="E68" s="2">
        <v>0</v>
      </c>
      <c r="F68" s="2">
        <v>1</v>
      </c>
      <c r="G68" s="2">
        <v>1</v>
      </c>
      <c r="H68" s="13">
        <v>1</v>
      </c>
      <c r="I68" s="2">
        <v>1</v>
      </c>
      <c r="J68" s="31"/>
      <c r="K68" s="3" t="s">
        <v>159</v>
      </c>
    </row>
    <row r="69" spans="1:11" s="6" customFormat="1" ht="59.25" customHeight="1" x14ac:dyDescent="0.25">
      <c r="A69" s="21"/>
      <c r="B69" s="3" t="s">
        <v>97</v>
      </c>
      <c r="C69" s="3" t="s">
        <v>98</v>
      </c>
      <c r="D69" s="2">
        <v>6500</v>
      </c>
      <c r="E69" s="2">
        <v>0</v>
      </c>
      <c r="F69" s="2">
        <v>4170</v>
      </c>
      <c r="G69" s="2">
        <v>2205</v>
      </c>
      <c r="H69" s="13" t="s">
        <v>126</v>
      </c>
      <c r="I69" s="2" t="s">
        <v>126</v>
      </c>
      <c r="J69" s="31"/>
      <c r="K69" s="3" t="s">
        <v>160</v>
      </c>
    </row>
    <row r="70" spans="1:11" s="6" customFormat="1" ht="60" customHeight="1" x14ac:dyDescent="0.25">
      <c r="A70" s="21" t="s">
        <v>118</v>
      </c>
      <c r="B70" s="3" t="s">
        <v>34</v>
      </c>
      <c r="C70" s="3" t="s">
        <v>99</v>
      </c>
      <c r="D70" s="2">
        <v>1</v>
      </c>
      <c r="E70" s="2">
        <v>1</v>
      </c>
      <c r="F70" s="2">
        <v>1</v>
      </c>
      <c r="G70" s="2">
        <v>1</v>
      </c>
      <c r="H70" s="13">
        <v>1</v>
      </c>
      <c r="I70" s="2">
        <v>1</v>
      </c>
      <c r="J70" s="31"/>
      <c r="K70" s="16" t="s">
        <v>169</v>
      </c>
    </row>
    <row r="71" spans="1:11" s="6" customFormat="1" ht="62.25" customHeight="1" x14ac:dyDescent="0.25">
      <c r="A71" s="21"/>
      <c r="B71" s="11" t="s">
        <v>35</v>
      </c>
      <c r="C71" s="3" t="s">
        <v>100</v>
      </c>
      <c r="D71" s="2">
        <v>1</v>
      </c>
      <c r="E71" s="2">
        <v>1</v>
      </c>
      <c r="F71" s="2">
        <v>1</v>
      </c>
      <c r="G71" s="2">
        <v>1</v>
      </c>
      <c r="H71" s="13">
        <v>0</v>
      </c>
      <c r="I71" s="2">
        <v>0</v>
      </c>
      <c r="J71" s="32"/>
      <c r="K71" s="16" t="s">
        <v>196</v>
      </c>
    </row>
    <row r="72" spans="1:11" ht="13.5" customHeight="1" x14ac:dyDescent="0.25">
      <c r="A72" s="27" t="s">
        <v>123</v>
      </c>
      <c r="B72" s="28"/>
      <c r="C72" s="28"/>
      <c r="D72" s="28"/>
      <c r="E72" s="28"/>
      <c r="F72" s="28"/>
      <c r="G72" s="28"/>
      <c r="H72" s="28"/>
      <c r="I72" s="28"/>
      <c r="J72" s="28"/>
      <c r="K72" s="29"/>
    </row>
    <row r="73" spans="1:11" s="6" customFormat="1" ht="96" customHeight="1" x14ac:dyDescent="0.25">
      <c r="A73" s="21" t="s">
        <v>119</v>
      </c>
      <c r="B73" s="3" t="s">
        <v>136</v>
      </c>
      <c r="C73" s="3" t="s">
        <v>101</v>
      </c>
      <c r="D73" s="2">
        <v>20</v>
      </c>
      <c r="E73" s="2">
        <v>9</v>
      </c>
      <c r="F73" s="2">
        <v>2</v>
      </c>
      <c r="G73" s="2">
        <v>7</v>
      </c>
      <c r="H73" s="13">
        <v>5</v>
      </c>
      <c r="I73" s="2">
        <v>1</v>
      </c>
      <c r="J73" s="24">
        <v>0.99</v>
      </c>
      <c r="K73" s="3" t="s">
        <v>223</v>
      </c>
    </row>
    <row r="74" spans="1:11" s="6" customFormat="1" ht="48" x14ac:dyDescent="0.25">
      <c r="A74" s="21"/>
      <c r="B74" s="3" t="s">
        <v>36</v>
      </c>
      <c r="C74" s="3" t="s">
        <v>143</v>
      </c>
      <c r="D74" s="2">
        <v>80</v>
      </c>
      <c r="E74" s="2">
        <v>85</v>
      </c>
      <c r="F74" s="2">
        <v>50</v>
      </c>
      <c r="G74" s="2">
        <v>80</v>
      </c>
      <c r="H74" s="13">
        <v>80</v>
      </c>
      <c r="I74" s="2">
        <v>80</v>
      </c>
      <c r="J74" s="25"/>
      <c r="K74" s="3" t="s">
        <v>179</v>
      </c>
    </row>
    <row r="75" spans="1:11" s="6" customFormat="1" ht="48" x14ac:dyDescent="0.25">
      <c r="A75" s="21"/>
      <c r="B75" s="3" t="s">
        <v>144</v>
      </c>
      <c r="C75" s="3" t="s">
        <v>102</v>
      </c>
      <c r="D75" s="2">
        <v>50</v>
      </c>
      <c r="E75" s="2">
        <v>0</v>
      </c>
      <c r="F75" s="2">
        <v>109</v>
      </c>
      <c r="G75" s="2">
        <v>0</v>
      </c>
      <c r="H75" s="13">
        <v>0</v>
      </c>
      <c r="I75" s="2">
        <v>0</v>
      </c>
      <c r="J75" s="25"/>
      <c r="K75" s="3"/>
    </row>
    <row r="76" spans="1:11" s="6" customFormat="1" ht="84" x14ac:dyDescent="0.25">
      <c r="A76" s="21"/>
      <c r="B76" s="3" t="s">
        <v>37</v>
      </c>
      <c r="C76" s="3" t="s">
        <v>103</v>
      </c>
      <c r="D76" s="2">
        <v>37</v>
      </c>
      <c r="E76" s="2">
        <v>37</v>
      </c>
      <c r="F76" s="2">
        <v>37</v>
      </c>
      <c r="G76" s="2">
        <v>37</v>
      </c>
      <c r="H76" s="13">
        <v>37</v>
      </c>
      <c r="I76" s="2">
        <v>37</v>
      </c>
      <c r="J76" s="25"/>
      <c r="K76" s="16" t="s">
        <v>198</v>
      </c>
    </row>
    <row r="77" spans="1:11" s="6" customFormat="1" ht="48" customHeight="1" x14ac:dyDescent="0.25">
      <c r="A77" s="21"/>
      <c r="B77" s="23" t="s">
        <v>38</v>
      </c>
      <c r="C77" s="3" t="s">
        <v>104</v>
      </c>
      <c r="D77" s="2">
        <v>200</v>
      </c>
      <c r="E77" s="2">
        <v>90</v>
      </c>
      <c r="F77" s="2">
        <v>320</v>
      </c>
      <c r="G77" s="2">
        <v>384</v>
      </c>
      <c r="H77" s="13">
        <v>553</v>
      </c>
      <c r="I77" s="2">
        <v>166</v>
      </c>
      <c r="J77" s="25"/>
      <c r="K77" s="19" t="s">
        <v>194</v>
      </c>
    </row>
    <row r="78" spans="1:11" s="6" customFormat="1" ht="36" x14ac:dyDescent="0.25">
      <c r="A78" s="21"/>
      <c r="B78" s="23"/>
      <c r="C78" s="3" t="s">
        <v>139</v>
      </c>
      <c r="D78" s="2" t="s">
        <v>126</v>
      </c>
      <c r="E78" s="2" t="s">
        <v>126</v>
      </c>
      <c r="F78" s="2">
        <v>82</v>
      </c>
      <c r="G78" s="2">
        <v>100</v>
      </c>
      <c r="H78" s="13">
        <v>98.75</v>
      </c>
      <c r="I78" s="2" t="s">
        <v>195</v>
      </c>
      <c r="J78" s="25"/>
      <c r="K78" s="20"/>
    </row>
    <row r="79" spans="1:11" s="6" customFormat="1" ht="72" x14ac:dyDescent="0.25">
      <c r="A79" s="21" t="s">
        <v>120</v>
      </c>
      <c r="B79" s="3" t="s">
        <v>39</v>
      </c>
      <c r="C79" s="3" t="s">
        <v>129</v>
      </c>
      <c r="D79" s="2">
        <v>100</v>
      </c>
      <c r="E79" s="2">
        <v>21</v>
      </c>
      <c r="F79" s="2">
        <v>28</v>
      </c>
      <c r="G79" s="2">
        <v>153</v>
      </c>
      <c r="H79" s="13">
        <v>235</v>
      </c>
      <c r="I79" s="2">
        <v>235</v>
      </c>
      <c r="J79" s="25"/>
      <c r="K79" s="3" t="s">
        <v>162</v>
      </c>
    </row>
    <row r="80" spans="1:11" s="6" customFormat="1" ht="15" customHeight="1" x14ac:dyDescent="0.25">
      <c r="A80" s="21"/>
      <c r="B80" s="22" t="s">
        <v>124</v>
      </c>
      <c r="C80" s="3" t="s">
        <v>105</v>
      </c>
      <c r="D80" s="2">
        <v>50</v>
      </c>
      <c r="E80" s="2">
        <v>21</v>
      </c>
      <c r="F80" s="2">
        <v>28</v>
      </c>
      <c r="G80" s="2">
        <v>57</v>
      </c>
      <c r="H80" s="13">
        <v>35</v>
      </c>
      <c r="I80" s="2">
        <v>22</v>
      </c>
      <c r="J80" s="25"/>
      <c r="K80" s="3" t="s">
        <v>163</v>
      </c>
    </row>
    <row r="81" spans="1:11" s="6" customFormat="1" ht="35.25" customHeight="1" x14ac:dyDescent="0.25">
      <c r="A81" s="21"/>
      <c r="B81" s="22"/>
      <c r="C81" s="3" t="s">
        <v>106</v>
      </c>
      <c r="D81" s="2">
        <v>50</v>
      </c>
      <c r="E81" s="2">
        <v>21</v>
      </c>
      <c r="F81" s="2">
        <v>28</v>
      </c>
      <c r="G81" s="2">
        <v>218</v>
      </c>
      <c r="H81" s="13">
        <v>235</v>
      </c>
      <c r="I81" s="2">
        <v>235</v>
      </c>
      <c r="J81" s="26"/>
      <c r="K81" s="3" t="s">
        <v>164</v>
      </c>
    </row>
    <row r="83" spans="1:11" ht="11.25" customHeight="1" x14ac:dyDescent="0.25"/>
    <row r="84" spans="1:11" hidden="1" x14ac:dyDescent="0.25"/>
    <row r="85" spans="1:11" hidden="1" x14ac:dyDescent="0.25"/>
    <row r="86" spans="1:11" hidden="1" x14ac:dyDescent="0.25"/>
  </sheetData>
  <mergeCells count="34">
    <mergeCell ref="A72:K72"/>
    <mergeCell ref="A1:K1"/>
    <mergeCell ref="B20:B23"/>
    <mergeCell ref="B26:B28"/>
    <mergeCell ref="B31:B35"/>
    <mergeCell ref="B58:B59"/>
    <mergeCell ref="B49:B51"/>
    <mergeCell ref="A4:A18"/>
    <mergeCell ref="B43:B44"/>
    <mergeCell ref="B45:B46"/>
    <mergeCell ref="B47:B48"/>
    <mergeCell ref="B6:B7"/>
    <mergeCell ref="A19:A25"/>
    <mergeCell ref="B41:B42"/>
    <mergeCell ref="A36:A37"/>
    <mergeCell ref="A39:A51"/>
    <mergeCell ref="A3:K3"/>
    <mergeCell ref="A38:K38"/>
    <mergeCell ref="A65:A69"/>
    <mergeCell ref="A70:A71"/>
    <mergeCell ref="A26:A29"/>
    <mergeCell ref="A52:A54"/>
    <mergeCell ref="A57:A64"/>
    <mergeCell ref="A30:A35"/>
    <mergeCell ref="A56:K56"/>
    <mergeCell ref="J4:J37"/>
    <mergeCell ref="J39:J55"/>
    <mergeCell ref="J57:J71"/>
    <mergeCell ref="K77:K78"/>
    <mergeCell ref="A79:A81"/>
    <mergeCell ref="B80:B81"/>
    <mergeCell ref="A73:A78"/>
    <mergeCell ref="B77:B78"/>
    <mergeCell ref="J73:J81"/>
  </mergeCells>
  <printOptions horizontalCentered="1" gridLines="1"/>
  <pageMargins left="0.23622047244094491" right="0.23622047244094491" top="0.74803149606299213" bottom="0.74803149606299213" header="0.31496062992125984" footer="0.31496062992125984"/>
  <pageSetup orientation="landscape" horizontalDpi="300" verticalDpi="300" r:id="rId1"/>
  <headerFooter>
    <oddHeader>&amp;CANEXO 2:  AVANCE DEL  CUMPLIMIENTO PGAR 2011-2023  A PARTIR DE LA EJECUCIÓN DE LOS PLANES DE ACCIÓN DE LA CAM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vt:lpstr>
      <vt:lpstr>'ANEXO 2'!Área_de_impresión</vt:lpstr>
      <vt:lpstr>'ANEXO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Usuario de Windows</cp:lastModifiedBy>
  <cp:lastPrinted>2016-03-13T22:10:18Z</cp:lastPrinted>
  <dcterms:created xsi:type="dcterms:W3CDTF">2016-02-08T21:22:49Z</dcterms:created>
  <dcterms:modified xsi:type="dcterms:W3CDTF">2021-07-30T04:55:41Z</dcterms:modified>
</cp:coreProperties>
</file>